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Abteilung I\I.2\ESF\2021-2027\Öffentlichkeitsarbeit\HKM\HKM Homepage\2025\"/>
    </mc:Choice>
  </mc:AlternateContent>
  <bookViews>
    <workbookView xWindow="0" yWindow="495" windowWidth="15960" windowHeight="16080"/>
  </bookViews>
  <sheets>
    <sheet name="Vorschaltjahr" sheetId="2" r:id="rId1"/>
    <sheet name="Auswertung" sheetId="3" state="hidden" r:id="rId2"/>
    <sheet name="Dropdown-Listen" sheetId="4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3" l="1"/>
  <c r="B25" i="3"/>
  <c r="B24" i="3"/>
  <c r="B27" i="3" s="1"/>
  <c r="N16" i="3"/>
  <c r="M16" i="3"/>
  <c r="L16" i="3"/>
  <c r="K16" i="3" s="1"/>
  <c r="B16" i="3"/>
  <c r="N15" i="3"/>
  <c r="M15" i="3"/>
  <c r="K15" i="3" s="1"/>
  <c r="L15" i="3"/>
  <c r="H15" i="3"/>
  <c r="G15" i="3"/>
  <c r="E15" i="3" s="1"/>
  <c r="F15" i="3"/>
  <c r="B15" i="3"/>
  <c r="N14" i="3"/>
  <c r="N17" i="3" s="1"/>
  <c r="M14" i="3"/>
  <c r="M17" i="3" s="1"/>
  <c r="L14" i="3"/>
  <c r="L17" i="3" s="1"/>
  <c r="H14" i="3"/>
  <c r="H16" i="3" s="1"/>
  <c r="G14" i="3"/>
  <c r="G16" i="3" s="1"/>
  <c r="F14" i="3"/>
  <c r="E14" i="3" s="1"/>
  <c r="B14" i="3"/>
  <c r="B17" i="3" s="1"/>
  <c r="K7" i="3"/>
  <c r="J7" i="3"/>
  <c r="C7" i="3"/>
  <c r="A7" i="3"/>
  <c r="K3" i="3"/>
  <c r="D3" i="3"/>
  <c r="E16" i="2"/>
  <c r="A16" i="2"/>
  <c r="E16" i="3" l="1"/>
  <c r="F16" i="3"/>
  <c r="K14" i="3"/>
  <c r="K17" i="3" s="1"/>
</calcChain>
</file>

<file path=xl/sharedStrings.xml><?xml version="1.0" encoding="utf-8"?>
<sst xmlns="http://schemas.openxmlformats.org/spreadsheetml/2006/main" count="122" uniqueCount="95">
  <si>
    <t>Luisenplatz 10 - 65185 Wiesbaden</t>
  </si>
  <si>
    <t>E-Mail: PUSCH@kultus.hessen.de</t>
  </si>
  <si>
    <t xml:space="preserve">Meldebogen PUSCH-Vorschaltjahr </t>
  </si>
  <si>
    <t>Schulhalbjahr</t>
  </si>
  <si>
    <t xml:space="preserve">Schulamtsbezirk: </t>
  </si>
  <si>
    <t>Schulnr.:</t>
  </si>
  <si>
    <t>Schulleiter/-in:</t>
  </si>
  <si>
    <t>Name:</t>
  </si>
  <si>
    <t>E-Mail:</t>
  </si>
  <si>
    <t>Schule:</t>
  </si>
  <si>
    <t>PUSCH-Coach</t>
  </si>
  <si>
    <t>Unterrichtszeiten PUSCH-WPU</t>
  </si>
  <si>
    <t>WPU-Fachlehrkraft</t>
  </si>
  <si>
    <t>Nr.</t>
  </si>
  <si>
    <t>Name</t>
  </si>
  <si>
    <t>Vorname</t>
  </si>
  <si>
    <t>Klasse</t>
  </si>
  <si>
    <t>Klassenleitung</t>
  </si>
  <si>
    <t>Geschlecht</t>
  </si>
  <si>
    <t>Geburtsdatum</t>
  </si>
  <si>
    <t>Beginn Vorschaltjahr</t>
  </si>
  <si>
    <t>Ende Vorschaltjahr</t>
  </si>
  <si>
    <t>Verbleib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</si>
  <si>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</si>
  <si>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</si>
  <si>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</si>
  <si>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</si>
  <si>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</si>
  <si>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</si>
  <si>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</si>
  <si>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</si>
  <si>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</si>
  <si>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</si>
  <si>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</si>
  <si>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</si>
  <si>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</si>
  <si>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</si>
  <si>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</si>
  <si>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</si>
  <si>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</si>
  <si>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</si>
  <si>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</si>
  <si>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</si>
  <si>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Auswertungsbogen Schülerdatenblatt</t>
  </si>
  <si>
    <t>SSA</t>
  </si>
  <si>
    <t>Schule</t>
  </si>
  <si>
    <t>Schulnummer</t>
  </si>
  <si>
    <t>WPU-Lehrkraft</t>
  </si>
  <si>
    <t>1a) Zu Beginn des Vorschaltjahres</t>
  </si>
  <si>
    <t>1b) PUSCH-Maßnahme abgebrochen</t>
  </si>
  <si>
    <t xml:space="preserve">3) PUSCH-Maßnahme abgeschlossen </t>
  </si>
  <si>
    <t>gesamt</t>
  </si>
  <si>
    <t>männlich</t>
  </si>
  <si>
    <t>weiblich</t>
  </si>
  <si>
    <t>divers</t>
  </si>
  <si>
    <t>Anschlussplanung</t>
  </si>
  <si>
    <t>Verbleib in der Regelklasse</t>
  </si>
  <si>
    <t>sonstiges</t>
  </si>
  <si>
    <t xml:space="preserve">Übergang in die PUSCH-Abschlussklasse </t>
  </si>
  <si>
    <t>Summe</t>
  </si>
  <si>
    <t>Sonstiges (z.B. Umzug o.ä.)</t>
  </si>
  <si>
    <t>1c) Während des Schuljahres dazugekommen</t>
  </si>
  <si>
    <t xml:space="preserve">Geschlecht </t>
  </si>
  <si>
    <t>sachlich richtig</t>
  </si>
  <si>
    <t>Datum, Unterschrift</t>
  </si>
  <si>
    <t>mit Beginn 1.</t>
  </si>
  <si>
    <t>mit Beginn 2.</t>
  </si>
  <si>
    <t>2022 / 2023</t>
  </si>
  <si>
    <t>2023 / 2024</t>
  </si>
  <si>
    <t>Abschlussübersicht  2.</t>
  </si>
  <si>
    <t>Mit Maßnahmebeginn</t>
  </si>
  <si>
    <t>2024 / 2025</t>
  </si>
  <si>
    <t>Im Schuljahr dazugekommen</t>
  </si>
  <si>
    <t>2025 / 2026</t>
  </si>
  <si>
    <t>2026 / 2027</t>
  </si>
  <si>
    <t>BOW</t>
  </si>
  <si>
    <t>PUSCH vorzeitig abgebrochen</t>
  </si>
  <si>
    <t>2027 / 2028</t>
  </si>
  <si>
    <t>DADI</t>
  </si>
  <si>
    <t xml:space="preserve">Mit Ende des Schuljahres </t>
  </si>
  <si>
    <t>F</t>
  </si>
  <si>
    <t>FD</t>
  </si>
  <si>
    <t>GGMT</t>
  </si>
  <si>
    <t>GIVB</t>
  </si>
  <si>
    <t>HRWM</t>
  </si>
  <si>
    <t>HTW</t>
  </si>
  <si>
    <t>KS</t>
  </si>
  <si>
    <t>LDLW</t>
  </si>
  <si>
    <t>MKK</t>
  </si>
  <si>
    <t>MR</t>
  </si>
  <si>
    <t>OF</t>
  </si>
  <si>
    <t>RTWI</t>
  </si>
  <si>
    <t>SEWF</t>
  </si>
  <si>
    <t>Referat II.6</t>
  </si>
  <si>
    <t>Hessisches Ministerium für Kultus, Bildung und Chancen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</si>
</sst>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color indexed="8"/>
      <name val="Arial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8"/>
      <color indexed="13"/>
      <name val="Arial"/>
      <family val="2"/>
    </font>
    <font>
      <b/>
      <sz val="10"/>
      <color indexed="8"/>
      <name val="Arial"/>
      <family val="2"/>
    </font>
    <font>
      <b/>
      <sz val="24"/>
      <color indexed="8"/>
      <name val="Arial"/>
      <family val="2"/>
    </font>
    <font>
      <b/>
      <sz val="1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u/>
      <sz val="12"/>
      <color indexed="17"/>
      <name val="Arial"/>
      <family val="2"/>
    </font>
    <font>
      <b/>
      <sz val="16"/>
      <color indexed="13"/>
      <name val="Arial"/>
      <family val="2"/>
    </font>
    <font>
      <sz val="16"/>
      <color indexed="8"/>
      <name val="Arial"/>
      <family val="2"/>
    </font>
    <font>
      <b/>
      <sz val="12"/>
      <color indexed="13"/>
      <name val="Arial"/>
      <family val="2"/>
    </font>
    <font>
      <b/>
      <sz val="16"/>
      <color indexed="8"/>
      <name val="Arial"/>
      <family val="2"/>
    </font>
    <font>
      <b/>
      <sz val="10"/>
      <color indexed="13"/>
      <name val="Arial"/>
      <family val="2"/>
    </font>
    <font>
      <b/>
      <sz val="10"/>
      <color indexed="14"/>
      <name val="Arial"/>
      <family val="2"/>
    </font>
    <font>
      <sz val="12"/>
      <color indexed="13"/>
      <name val="Arial"/>
      <family val="2"/>
    </font>
    <font>
      <sz val="12"/>
      <color indexed="14"/>
      <name val="Arial"/>
      <family val="2"/>
    </font>
    <font>
      <sz val="20"/>
      <color indexed="8"/>
      <name val="Arial"/>
      <family val="2"/>
    </font>
    <font>
      <sz val="18"/>
      <color indexed="8"/>
      <name val="Arial"/>
      <family val="2"/>
    </font>
    <font>
      <sz val="22"/>
      <color indexed="8"/>
      <name val="Arial"/>
      <family val="2"/>
    </font>
    <font>
      <sz val="10"/>
      <color indexed="8"/>
      <name val="Arial"/>
      <family val="2"/>
    </font>
    <font>
      <sz val="18"/>
      <color indexed="13"/>
      <name val="Arial"/>
      <family val="2"/>
    </font>
    <font>
      <sz val="12"/>
      <color indexed="25"/>
      <name val="Arial"/>
      <family val="2"/>
    </font>
    <font>
      <b/>
      <sz val="18"/>
      <color indexed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6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12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12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/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/>
      <top style="medium">
        <color indexed="8"/>
      </top>
      <bottom style="thin">
        <color indexed="12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12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12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50">
    <xf numFmtId="0" fontId="0" fillId="0" borderId="0" xfId="0"/>
    <xf numFmtId="0" fontId="0" fillId="0" borderId="0" xfId="0" applyNumberFormat="1"/>
    <xf numFmtId="49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0" fontId="0" fillId="2" borderId="1" xfId="0" applyFill="1" applyBorder="1"/>
    <xf numFmtId="49" fontId="0" fillId="0" borderId="1" xfId="0" applyNumberFormat="1" applyBorder="1"/>
    <xf numFmtId="0" fontId="4" fillId="0" borderId="1" xfId="0" applyFont="1" applyBorder="1" applyAlignment="1">
      <alignment horizont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2" xfId="0" applyBorder="1"/>
    <xf numFmtId="0" fontId="0" fillId="0" borderId="6" xfId="0" applyBorder="1"/>
    <xf numFmtId="49" fontId="6" fillId="0" borderId="8" xfId="0" applyNumberFormat="1" applyFont="1" applyBorder="1" applyAlignment="1">
      <alignment horizontal="left"/>
    </xf>
    <xf numFmtId="0" fontId="6" fillId="3" borderId="9" xfId="0" applyFont="1" applyFill="1" applyBorder="1" applyAlignment="1">
      <alignment horizontal="center"/>
    </xf>
    <xf numFmtId="0" fontId="0" fillId="2" borderId="10" xfId="0" applyFill="1" applyBorder="1"/>
    <xf numFmtId="0" fontId="0" fillId="0" borderId="11" xfId="0" applyBorder="1"/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1" fillId="2" borderId="15" xfId="0" applyNumberFormat="1" applyFont="1" applyFill="1" applyBorder="1" applyAlignment="1">
      <alignment horizontal="right" vertical="center"/>
    </xf>
    <xf numFmtId="49" fontId="1" fillId="2" borderId="20" xfId="0" applyNumberFormat="1" applyFont="1" applyFill="1" applyBorder="1" applyAlignment="1">
      <alignment horizontal="right" vertical="center"/>
    </xf>
    <xf numFmtId="49" fontId="1" fillId="0" borderId="15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right"/>
    </xf>
    <xf numFmtId="49" fontId="1" fillId="2" borderId="15" xfId="0" applyNumberFormat="1" applyFont="1" applyFill="1" applyBorder="1" applyAlignment="1">
      <alignment horizontal="right" vertical="center" wrapText="1"/>
    </xf>
    <xf numFmtId="49" fontId="1" fillId="2" borderId="20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right"/>
    </xf>
    <xf numFmtId="0" fontId="10" fillId="0" borderId="4" xfId="0" applyFont="1" applyBorder="1"/>
    <xf numFmtId="0" fontId="11" fillId="0" borderId="4" xfId="0" applyFont="1" applyBorder="1"/>
    <xf numFmtId="0" fontId="0" fillId="0" borderId="4" xfId="0" applyBorder="1"/>
    <xf numFmtId="0" fontId="0" fillId="0" borderId="2" xfId="0" applyNumberFormat="1" applyBorder="1"/>
    <xf numFmtId="0" fontId="12" fillId="0" borderId="2" xfId="0" applyFont="1" applyBorder="1"/>
    <xf numFmtId="49" fontId="13" fillId="2" borderId="27" xfId="0" applyNumberFormat="1" applyFont="1" applyFill="1" applyBorder="1" applyAlignment="1">
      <alignment horizontal="center" vertical="center"/>
    </xf>
    <xf numFmtId="49" fontId="13" fillId="5" borderId="30" xfId="0" applyNumberFormat="1" applyFont="1" applyFill="1" applyBorder="1" applyAlignment="1">
      <alignment horizontal="center" vertical="center"/>
    </xf>
    <xf numFmtId="49" fontId="13" fillId="5" borderId="31" xfId="0" applyNumberFormat="1" applyFont="1" applyFill="1" applyBorder="1" applyAlignment="1">
      <alignment horizontal="center" vertical="center"/>
    </xf>
    <xf numFmtId="49" fontId="13" fillId="5" borderId="34" xfId="0" applyNumberFormat="1" applyFont="1" applyFill="1" applyBorder="1" applyAlignment="1">
      <alignment horizontal="center" vertical="center"/>
    </xf>
    <xf numFmtId="49" fontId="13" fillId="5" borderId="30" xfId="0" applyNumberFormat="1" applyFont="1" applyFill="1" applyBorder="1" applyAlignment="1">
      <alignment horizontal="center" vertical="center" wrapText="1"/>
    </xf>
    <xf numFmtId="49" fontId="13" fillId="6" borderId="31" xfId="0" applyNumberFormat="1" applyFont="1" applyFill="1" applyBorder="1" applyAlignment="1">
      <alignment horizontal="center" vertical="center" wrapText="1"/>
    </xf>
    <xf numFmtId="49" fontId="13" fillId="6" borderId="3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49" fontId="13" fillId="0" borderId="35" xfId="0" applyNumberFormat="1" applyFont="1" applyBorder="1" applyAlignment="1">
      <alignment horizontal="center"/>
    </xf>
    <xf numFmtId="0" fontId="1" fillId="5" borderId="3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14" fontId="11" fillId="5" borderId="18" xfId="0" applyNumberFormat="1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17" fillId="2" borderId="1" xfId="0" applyFont="1" applyFill="1" applyBorder="1"/>
    <xf numFmtId="49" fontId="13" fillId="0" borderId="38" xfId="0" applyNumberFormat="1" applyFont="1" applyBorder="1" applyAlignment="1">
      <alignment horizontal="center"/>
    </xf>
    <xf numFmtId="0" fontId="1" fillId="5" borderId="39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4" fontId="11" fillId="5" borderId="40" xfId="0" applyNumberFormat="1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center" vertical="center" wrapText="1"/>
    </xf>
    <xf numFmtId="49" fontId="11" fillId="0" borderId="38" xfId="0" applyNumberFormat="1" applyFont="1" applyBorder="1" applyAlignment="1">
      <alignment horizontal="center"/>
    </xf>
    <xf numFmtId="0" fontId="1" fillId="7" borderId="39" xfId="0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14" fontId="11" fillId="7" borderId="40" xfId="0" applyNumberFormat="1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 wrapText="1"/>
    </xf>
    <xf numFmtId="0" fontId="1" fillId="8" borderId="41" xfId="0" applyFont="1" applyFill="1" applyBorder="1" applyAlignment="1">
      <alignment horizontal="center" vertical="center" wrapText="1"/>
    </xf>
    <xf numFmtId="0" fontId="11" fillId="7" borderId="40" xfId="0" applyFont="1" applyFill="1" applyBorder="1" applyAlignment="1">
      <alignment horizontal="center" vertical="center" wrapText="1"/>
    </xf>
    <xf numFmtId="49" fontId="11" fillId="0" borderId="44" xfId="0" applyNumberFormat="1" applyFont="1" applyBorder="1" applyAlignment="1">
      <alignment horizontal="center"/>
    </xf>
    <xf numFmtId="0" fontId="1" fillId="7" borderId="45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 wrapText="1"/>
    </xf>
    <xf numFmtId="0" fontId="11" fillId="7" borderId="45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" fillId="8" borderId="45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8" fillId="2" borderId="1" xfId="0" applyFont="1" applyFill="1" applyBorder="1" applyAlignment="1">
      <alignment vertical="center"/>
    </xf>
    <xf numFmtId="49" fontId="19" fillId="2" borderId="1" xfId="0" applyNumberFormat="1" applyFont="1" applyFill="1" applyBorder="1" applyAlignment="1">
      <alignment vertical="center"/>
    </xf>
    <xf numFmtId="0" fontId="0" fillId="2" borderId="48" xfId="0" applyFill="1" applyBorder="1"/>
    <xf numFmtId="0" fontId="20" fillId="2" borderId="48" xfId="0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/>
    </xf>
    <xf numFmtId="0" fontId="0" fillId="0" borderId="48" xfId="0" applyBorder="1"/>
    <xf numFmtId="0" fontId="0" fillId="2" borderId="49" xfId="0" applyFill="1" applyBorder="1"/>
    <xf numFmtId="0" fontId="0" fillId="0" borderId="49" xfId="0" applyBorder="1"/>
    <xf numFmtId="0" fontId="0" fillId="0" borderId="52" xfId="0" applyBorder="1"/>
    <xf numFmtId="0" fontId="0" fillId="0" borderId="54" xfId="0" applyBorder="1"/>
    <xf numFmtId="49" fontId="4" fillId="0" borderId="58" xfId="0" applyNumberFormat="1" applyFont="1" applyBorder="1" applyAlignment="1">
      <alignment horizontal="center"/>
    </xf>
    <xf numFmtId="0" fontId="0" fillId="0" borderId="61" xfId="0" applyBorder="1"/>
    <xf numFmtId="0" fontId="0" fillId="2" borderId="61" xfId="0" applyFill="1" applyBorder="1"/>
    <xf numFmtId="0" fontId="0" fillId="2" borderId="62" xfId="0" applyFill="1" applyBorder="1"/>
    <xf numFmtId="0" fontId="0" fillId="0" borderId="62" xfId="0" applyBorder="1"/>
    <xf numFmtId="0" fontId="0" fillId="0" borderId="10" xfId="0" applyBorder="1"/>
    <xf numFmtId="49" fontId="0" fillId="2" borderId="27" xfId="0" applyNumberFormat="1" applyFill="1" applyBorder="1" applyAlignment="1">
      <alignment vertical="center"/>
    </xf>
    <xf numFmtId="0" fontId="21" fillId="2" borderId="27" xfId="0" applyFont="1" applyFill="1" applyBorder="1"/>
    <xf numFmtId="49" fontId="0" fillId="2" borderId="35" xfId="0" applyNumberFormat="1" applyFill="1" applyBorder="1" applyAlignment="1">
      <alignment vertical="center"/>
    </xf>
    <xf numFmtId="49" fontId="21" fillId="2" borderId="27" xfId="0" applyNumberFormat="1" applyFont="1" applyFill="1" applyBorder="1" applyAlignment="1">
      <alignment horizontal="center"/>
    </xf>
    <xf numFmtId="49" fontId="21" fillId="0" borderId="31" xfId="0" applyNumberFormat="1" applyFont="1" applyBorder="1" applyAlignment="1">
      <alignment horizontal="center"/>
    </xf>
    <xf numFmtId="49" fontId="21" fillId="0" borderId="34" xfId="0" applyNumberFormat="1" applyFont="1" applyBorder="1" applyAlignment="1">
      <alignment horizontal="center"/>
    </xf>
    <xf numFmtId="49" fontId="21" fillId="0" borderId="30" xfId="0" applyNumberFormat="1" applyFont="1" applyBorder="1" applyAlignment="1">
      <alignment horizontal="center"/>
    </xf>
    <xf numFmtId="49" fontId="21" fillId="0" borderId="27" xfId="0" applyNumberFormat="1" applyFont="1" applyBorder="1"/>
    <xf numFmtId="49" fontId="21" fillId="0" borderId="31" xfId="0" applyNumberFormat="1" applyFont="1" applyBorder="1"/>
    <xf numFmtId="49" fontId="21" fillId="0" borderId="34" xfId="0" applyNumberFormat="1" applyFont="1" applyBorder="1"/>
    <xf numFmtId="49" fontId="21" fillId="0" borderId="30" xfId="0" applyNumberFormat="1" applyFont="1" applyBorder="1"/>
    <xf numFmtId="49" fontId="0" fillId="0" borderId="35" xfId="0" applyNumberFormat="1" applyBorder="1"/>
    <xf numFmtId="0" fontId="0" fillId="2" borderId="35" xfId="0" applyNumberFormat="1" applyFill="1" applyBorder="1" applyAlignment="1">
      <alignment vertical="center"/>
    </xf>
    <xf numFmtId="49" fontId="4" fillId="2" borderId="38" xfId="0" applyNumberFormat="1" applyFont="1" applyFill="1" applyBorder="1" applyAlignment="1">
      <alignment horizontal="center" vertical="center"/>
    </xf>
    <xf numFmtId="0" fontId="0" fillId="2" borderId="36" xfId="0" applyNumberFormat="1" applyFill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0" fillId="2" borderId="35" xfId="0" applyNumberFormat="1" applyFill="1" applyBorder="1" applyAlignment="1">
      <alignment horizontal="center" vertical="center"/>
    </xf>
    <xf numFmtId="0" fontId="22" fillId="2" borderId="1" xfId="0" applyFont="1" applyFill="1" applyBorder="1" applyAlignment="1">
      <alignment wrapText="1"/>
    </xf>
    <xf numFmtId="49" fontId="0" fillId="0" borderId="38" xfId="0" applyNumberFormat="1" applyBorder="1"/>
    <xf numFmtId="0" fontId="0" fillId="2" borderId="38" xfId="0" applyNumberFormat="1" applyFill="1" applyBorder="1" applyAlignment="1">
      <alignment vertical="center"/>
    </xf>
    <xf numFmtId="49" fontId="4" fillId="2" borderId="44" xfId="0" applyNumberFormat="1" applyFont="1" applyFill="1" applyBorder="1" applyAlignment="1">
      <alignment horizontal="center" vertical="center"/>
    </xf>
    <xf numFmtId="0" fontId="0" fillId="2" borderId="44" xfId="0" applyNumberFormat="1" applyFill="1" applyBorder="1" applyAlignment="1">
      <alignment vertical="center"/>
    </xf>
    <xf numFmtId="0" fontId="0" fillId="2" borderId="45" xfId="0" applyNumberFormat="1" applyFill="1" applyBorder="1" applyAlignment="1">
      <alignment horizontal="center" vertical="center"/>
    </xf>
    <xf numFmtId="0" fontId="0" fillId="2" borderId="25" xfId="0" applyNumberFormat="1" applyFill="1" applyBorder="1" applyAlignment="1">
      <alignment horizontal="center" vertical="center"/>
    </xf>
    <xf numFmtId="0" fontId="0" fillId="2" borderId="26" xfId="0" applyNumberFormat="1" applyFill="1" applyBorder="1" applyAlignment="1">
      <alignment horizontal="center" vertical="center"/>
    </xf>
    <xf numFmtId="49" fontId="4" fillId="2" borderId="38" xfId="0" applyNumberFormat="1" applyFont="1" applyFill="1" applyBorder="1" applyAlignment="1">
      <alignment horizontal="center" vertical="center" wrapText="1"/>
    </xf>
    <xf numFmtId="0" fontId="0" fillId="2" borderId="38" xfId="0" applyNumberFormat="1" applyFill="1" applyBorder="1" applyAlignment="1">
      <alignment horizontal="center" vertical="center"/>
    </xf>
    <xf numFmtId="0" fontId="0" fillId="2" borderId="39" xfId="0" applyNumberFormat="1" applyFill="1" applyBorder="1" applyAlignment="1">
      <alignment horizontal="center" vertical="center"/>
    </xf>
    <xf numFmtId="0" fontId="0" fillId="2" borderId="40" xfId="0" applyNumberFormat="1" applyFill="1" applyBorder="1" applyAlignment="1">
      <alignment horizontal="center" vertical="center"/>
    </xf>
    <xf numFmtId="0" fontId="0" fillId="2" borderId="41" xfId="0" applyNumberFormat="1" applyFill="1" applyBorder="1" applyAlignment="1">
      <alignment horizontal="center" vertical="center"/>
    </xf>
    <xf numFmtId="49" fontId="0" fillId="0" borderId="44" xfId="0" applyNumberFormat="1" applyBorder="1"/>
    <xf numFmtId="49" fontId="2" fillId="2" borderId="27" xfId="0" applyNumberFormat="1" applyFont="1" applyFill="1" applyBorder="1" applyAlignment="1">
      <alignment horizontal="center" vertical="center"/>
    </xf>
    <xf numFmtId="0" fontId="2" fillId="2" borderId="27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0" fillId="2" borderId="44" xfId="0" applyNumberForma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0" fillId="0" borderId="63" xfId="0" applyBorder="1"/>
    <xf numFmtId="0" fontId="0" fillId="0" borderId="15" xfId="0" applyBorder="1"/>
    <xf numFmtId="0" fontId="23" fillId="0" borderId="7" xfId="0" applyFont="1" applyBorder="1"/>
    <xf numFmtId="0" fontId="0" fillId="0" borderId="64" xfId="0" applyBorder="1"/>
    <xf numFmtId="0" fontId="0" fillId="2" borderId="2" xfId="0" applyFill="1" applyBorder="1"/>
    <xf numFmtId="0" fontId="0" fillId="0" borderId="65" xfId="0" applyBorder="1"/>
    <xf numFmtId="49" fontId="0" fillId="2" borderId="48" xfId="0" applyNumberFormat="1" applyFill="1" applyBorder="1"/>
    <xf numFmtId="49" fontId="21" fillId="0" borderId="49" xfId="0" applyNumberFormat="1" applyFont="1" applyBorder="1"/>
    <xf numFmtId="49" fontId="0" fillId="2" borderId="1" xfId="0" applyNumberFormat="1" applyFill="1" applyBorder="1"/>
    <xf numFmtId="0" fontId="7" fillId="2" borderId="1" xfId="0" applyFont="1" applyFill="1" applyBorder="1"/>
    <xf numFmtId="0" fontId="24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0" fontId="8" fillId="4" borderId="17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9" fillId="4" borderId="24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right"/>
    </xf>
    <xf numFmtId="49" fontId="8" fillId="0" borderId="3" xfId="0" applyNumberFormat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49" fontId="13" fillId="5" borderId="32" xfId="0" applyNumberFormat="1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13" fillId="5" borderId="28" xfId="0" applyNumberFormat="1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46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49" fontId="0" fillId="2" borderId="66" xfId="0" applyNumberFormat="1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66" xfId="0" applyFill="1" applyBorder="1" applyAlignment="1">
      <alignment vertical="center" wrapText="1"/>
    </xf>
    <xf numFmtId="0" fontId="0" fillId="2" borderId="67" xfId="0" applyFill="1" applyBorder="1" applyAlignment="1">
      <alignment vertical="center" wrapText="1"/>
    </xf>
    <xf numFmtId="49" fontId="4" fillId="0" borderId="60" xfId="0" applyNumberFormat="1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0" fillId="2" borderId="50" xfId="0" applyNumberFormat="1" applyFill="1" applyBorder="1" applyAlignment="1">
      <alignment horizontal="center" wrapText="1"/>
    </xf>
    <xf numFmtId="0" fontId="0" fillId="2" borderId="51" xfId="0" applyFill="1" applyBorder="1" applyAlignment="1">
      <alignment wrapText="1"/>
    </xf>
    <xf numFmtId="0" fontId="0" fillId="2" borderId="55" xfId="0" applyFill="1" applyBorder="1" applyAlignment="1">
      <alignment horizontal="center" wrapText="1"/>
    </xf>
    <xf numFmtId="0" fontId="0" fillId="2" borderId="56" xfId="0" applyFill="1" applyBorder="1" applyAlignment="1">
      <alignment wrapText="1"/>
    </xf>
    <xf numFmtId="0" fontId="0" fillId="2" borderId="50" xfId="0" applyNumberFormat="1" applyFill="1" applyBorder="1" applyAlignment="1">
      <alignment wrapText="1"/>
    </xf>
    <xf numFmtId="0" fontId="0" fillId="2" borderId="49" xfId="0" applyFill="1" applyBorder="1" applyAlignment="1">
      <alignment wrapText="1"/>
    </xf>
    <xf numFmtId="0" fontId="0" fillId="2" borderId="49" xfId="0" applyFill="1" applyBorder="1" applyAlignment="1">
      <alignment horizontal="center" wrapText="1"/>
    </xf>
    <xf numFmtId="0" fontId="0" fillId="2" borderId="51" xfId="0" applyFill="1" applyBorder="1" applyAlignment="1">
      <alignment horizontal="center" wrapText="1"/>
    </xf>
    <xf numFmtId="0" fontId="0" fillId="2" borderId="55" xfId="0" applyFill="1" applyBorder="1" applyAlignment="1">
      <alignment wrapText="1"/>
    </xf>
    <xf numFmtId="0" fontId="0" fillId="2" borderId="48" xfId="0" applyFill="1" applyBorder="1" applyAlignment="1">
      <alignment wrapText="1"/>
    </xf>
    <xf numFmtId="0" fontId="0" fillId="2" borderId="48" xfId="0" applyFill="1" applyBorder="1" applyAlignment="1">
      <alignment horizontal="center" wrapText="1"/>
    </xf>
    <xf numFmtId="0" fontId="0" fillId="2" borderId="56" xfId="0" applyFill="1" applyBorder="1" applyAlignment="1">
      <alignment horizontal="center" wrapText="1"/>
    </xf>
    <xf numFmtId="0" fontId="0" fillId="2" borderId="53" xfId="0" applyNumberFormat="1" applyFill="1" applyBorder="1" applyAlignment="1">
      <alignment horizontal="center" wrapText="1"/>
    </xf>
    <xf numFmtId="0" fontId="0" fillId="2" borderId="57" xfId="0" applyFill="1" applyBorder="1" applyAlignment="1">
      <alignment horizontal="center" wrapText="1"/>
    </xf>
    <xf numFmtId="49" fontId="4" fillId="2" borderId="58" xfId="0" applyNumberFormat="1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49" fontId="4" fillId="0" borderId="58" xfId="0" applyNumberFormat="1" applyFont="1" applyBorder="1" applyAlignment="1">
      <alignment horizontal="center"/>
    </xf>
    <xf numFmtId="0" fontId="4" fillId="2" borderId="59" xfId="0" applyFont="1" applyFill="1" applyBorder="1" applyAlignment="1">
      <alignment horizontal="center"/>
    </xf>
  </cellXfs>
  <cellStyles count="1">
    <cellStyle name="Standard" xfId="0" builtinId="0"/>
  </cellStyles>
  <dxfs count="1">
    <dxf>
      <font>
        <color rgb="FF006100"/>
      </font>
      <fill>
        <patternFill patternType="solid">
          <fgColor indexed="22"/>
          <bgColor indexed="2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0000"/>
      <rgbColor rgb="FFFFFFFF"/>
      <rgbColor rgb="FFDEEAF6"/>
      <rgbColor rgb="FFE7E6E6"/>
      <rgbColor rgb="FF0563C1"/>
      <rgbColor rgb="FFC0E399"/>
      <rgbColor rgb="FFFFE598"/>
      <rgbColor rgb="FFE3F2D2"/>
      <rgbColor rgb="FFFFF2CB"/>
      <rgbColor rgb="00000000"/>
      <rgbColor rgb="FFC6EFCE"/>
      <rgbColor rgb="FF006100"/>
      <rgbColor rgb="FF9CC2E5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38099</xdr:colOff>
      <xdr:row>0</xdr:row>
      <xdr:rowOff>38099</xdr:rowOff>
    </xdr:from>
    <xdr:to>
      <xdr:col>11</xdr:col>
      <xdr:colOff>2047874</xdr:colOff>
      <xdr:row>5</xdr:row>
      <xdr:rowOff>180974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1524" y="38099"/>
          <a:ext cx="5514975" cy="1285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476250</xdr:colOff>
      <xdr:row>5</xdr:row>
      <xdr:rowOff>30964</xdr:rowOff>
    </xdr:to>
    <xdr:pic>
      <xdr:nvPicPr>
        <xdr:cNvPr id="4" name="Grafik 2" descr="Grafik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95650" cy="14882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showGridLines="0" tabSelected="1" workbookViewId="0">
      <selection activeCell="H3" sqref="H3"/>
    </sheetView>
  </sheetViews>
  <sheetFormatPr baseColWidth="10" defaultColWidth="11.5546875" defaultRowHeight="15.95" customHeight="1" x14ac:dyDescent="0.2"/>
  <cols>
    <col min="1" max="1" width="6.5546875" style="1" customWidth="1"/>
    <col min="2" max="2" width="6.109375" style="1" customWidth="1"/>
    <col min="3" max="3" width="20.44140625" style="1" customWidth="1"/>
    <col min="4" max="4" width="26.33203125" style="1" customWidth="1"/>
    <col min="5" max="5" width="18.6640625" style="1" customWidth="1"/>
    <col min="6" max="6" width="13.109375" style="1" customWidth="1"/>
    <col min="7" max="7" width="13.33203125" style="1" customWidth="1"/>
    <col min="8" max="9" width="18.6640625" style="1" customWidth="1"/>
    <col min="10" max="10" width="20.33203125" style="1" customWidth="1"/>
    <col min="11" max="11" width="20.5546875" style="1" customWidth="1"/>
    <col min="12" max="12" width="24.88671875" style="1" customWidth="1"/>
    <col min="13" max="13" width="3.5546875" style="1" customWidth="1"/>
    <col min="14" max="21" width="11.5546875" style="1" customWidth="1"/>
    <col min="22" max="16384" width="11.5546875" style="1"/>
  </cols>
  <sheetData>
    <row r="1" spans="1:20" ht="18" customHeight="1" x14ac:dyDescent="0.25">
      <c r="A1" s="2" t="s">
        <v>94</v>
      </c>
      <c r="B1" s="3"/>
      <c r="C1" s="3"/>
      <c r="D1" s="3"/>
      <c r="E1" s="3"/>
      <c r="F1" s="3"/>
      <c r="G1" s="3"/>
      <c r="H1" s="3"/>
      <c r="I1" s="3"/>
      <c r="J1" s="4"/>
      <c r="K1" s="3"/>
      <c r="L1" s="3"/>
      <c r="M1" s="5"/>
      <c r="N1" s="5"/>
      <c r="O1" s="5"/>
      <c r="P1" s="5"/>
      <c r="Q1" s="5"/>
      <c r="R1" s="5"/>
      <c r="S1" s="5"/>
      <c r="T1" s="5"/>
    </row>
    <row r="2" spans="1:20" ht="18" customHeight="1" x14ac:dyDescent="0.2">
      <c r="A2" s="6" t="s">
        <v>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5"/>
    </row>
    <row r="3" spans="1:20" ht="18" customHeight="1" x14ac:dyDescent="0.2">
      <c r="A3" s="6" t="s">
        <v>0</v>
      </c>
      <c r="B3" s="3"/>
      <c r="C3" s="3"/>
      <c r="D3" s="3"/>
      <c r="E3" s="3"/>
      <c r="F3" s="3"/>
      <c r="G3" s="3"/>
      <c r="H3" s="7"/>
      <c r="I3" s="7"/>
      <c r="J3" s="3"/>
      <c r="K3" s="3"/>
      <c r="L3" s="3"/>
      <c r="M3" s="5"/>
      <c r="N3" s="5"/>
      <c r="O3" s="5"/>
      <c r="P3" s="5"/>
      <c r="Q3" s="5"/>
      <c r="R3" s="5"/>
      <c r="S3" s="5"/>
      <c r="T3" s="5"/>
    </row>
    <row r="4" spans="1:20" ht="18" customHeight="1" x14ac:dyDescent="0.2">
      <c r="A4" s="6" t="s">
        <v>1</v>
      </c>
      <c r="B4" s="3"/>
      <c r="C4" s="3"/>
      <c r="D4" s="3"/>
      <c r="E4" s="3"/>
      <c r="F4" s="3"/>
      <c r="G4" s="3"/>
      <c r="H4" s="7"/>
      <c r="I4" s="7"/>
      <c r="J4" s="3"/>
      <c r="K4" s="3"/>
      <c r="L4" s="3"/>
      <c r="M4" s="5"/>
      <c r="N4" s="5"/>
      <c r="O4" s="5"/>
      <c r="P4" s="5"/>
      <c r="Q4" s="5"/>
      <c r="R4" s="5"/>
      <c r="S4" s="5"/>
      <c r="T4" s="5"/>
    </row>
    <row r="5" spans="1:20" ht="18" customHeight="1" x14ac:dyDescent="0.2">
      <c r="A5" s="8"/>
      <c r="B5" s="3"/>
      <c r="C5" s="9"/>
      <c r="D5" s="3"/>
      <c r="E5" s="3"/>
      <c r="F5" s="3"/>
      <c r="G5" s="3"/>
      <c r="H5" s="7"/>
      <c r="I5" s="7"/>
      <c r="J5" s="3"/>
      <c r="K5" s="3"/>
      <c r="L5" s="3"/>
      <c r="M5" s="5"/>
      <c r="N5" s="5"/>
      <c r="O5" s="5"/>
      <c r="P5" s="5"/>
      <c r="Q5" s="5"/>
      <c r="R5" s="5"/>
      <c r="S5" s="5"/>
      <c r="T5" s="5"/>
    </row>
    <row r="6" spans="1:20" ht="22.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5"/>
      <c r="N6" s="5"/>
      <c r="O6" s="5"/>
      <c r="P6" s="5"/>
      <c r="Q6" s="5"/>
      <c r="R6" s="5"/>
      <c r="S6" s="5"/>
      <c r="T6" s="5"/>
    </row>
    <row r="7" spans="1:20" ht="40.5" customHeight="1" x14ac:dyDescent="0.35">
      <c r="A7" s="189" t="s">
        <v>2</v>
      </c>
      <c r="B7" s="190"/>
      <c r="C7" s="190"/>
      <c r="D7" s="190"/>
      <c r="E7" s="190"/>
      <c r="F7" s="190"/>
      <c r="G7" s="191"/>
      <c r="H7" s="11"/>
      <c r="I7" s="158"/>
      <c r="J7" s="158"/>
      <c r="K7" s="12" t="s">
        <v>3</v>
      </c>
      <c r="L7" s="13"/>
      <c r="M7" s="14"/>
      <c r="N7" s="5"/>
      <c r="O7" s="5"/>
      <c r="P7" s="5"/>
      <c r="Q7" s="5"/>
      <c r="R7" s="5"/>
      <c r="S7" s="5"/>
      <c r="T7" s="5"/>
    </row>
    <row r="8" spans="1:20" ht="8.1" customHeight="1" x14ac:dyDescent="0.35">
      <c r="A8" s="15"/>
      <c r="B8" s="16"/>
      <c r="C8" s="16"/>
      <c r="D8" s="16"/>
      <c r="E8" s="16"/>
      <c r="F8" s="17"/>
      <c r="G8" s="18"/>
      <c r="H8" s="15"/>
      <c r="I8" s="19"/>
      <c r="J8" s="19"/>
      <c r="K8" s="10"/>
      <c r="L8" s="20"/>
      <c r="M8" s="14"/>
      <c r="N8" s="5"/>
      <c r="O8" s="5"/>
      <c r="P8" s="5"/>
      <c r="Q8" s="5"/>
      <c r="R8" s="5"/>
      <c r="S8" s="5"/>
      <c r="T8" s="5"/>
    </row>
    <row r="9" spans="1:20" ht="21" customHeight="1" x14ac:dyDescent="0.2">
      <c r="A9" s="171" t="s">
        <v>4</v>
      </c>
      <c r="B9" s="172"/>
      <c r="C9" s="173"/>
      <c r="D9" s="167"/>
      <c r="E9" s="168"/>
      <c r="F9" s="165" t="s">
        <v>5</v>
      </c>
      <c r="G9" s="155"/>
      <c r="H9" s="171" t="s">
        <v>6</v>
      </c>
      <c r="I9" s="21" t="s">
        <v>7</v>
      </c>
      <c r="J9" s="177"/>
      <c r="K9" s="178"/>
      <c r="L9" s="179"/>
      <c r="M9" s="14"/>
      <c r="N9" s="5"/>
      <c r="O9" s="5"/>
      <c r="P9" s="5"/>
      <c r="Q9" s="5"/>
      <c r="R9" s="5"/>
      <c r="S9" s="5"/>
      <c r="T9" s="5"/>
    </row>
    <row r="10" spans="1:20" ht="18" customHeight="1" x14ac:dyDescent="0.2">
      <c r="A10" s="174"/>
      <c r="B10" s="175"/>
      <c r="C10" s="176"/>
      <c r="D10" s="169"/>
      <c r="E10" s="170"/>
      <c r="F10" s="166"/>
      <c r="G10" s="157"/>
      <c r="H10" s="174"/>
      <c r="I10" s="22" t="s">
        <v>8</v>
      </c>
      <c r="J10" s="180"/>
      <c r="K10" s="181"/>
      <c r="L10" s="182"/>
      <c r="M10" s="14"/>
      <c r="N10" s="5"/>
      <c r="O10" s="5"/>
      <c r="P10" s="5"/>
      <c r="Q10" s="5"/>
      <c r="R10" s="5"/>
      <c r="S10" s="5"/>
      <c r="T10" s="5"/>
    </row>
    <row r="11" spans="1:20" ht="21" customHeight="1" x14ac:dyDescent="0.25">
      <c r="A11" s="159" t="s">
        <v>9</v>
      </c>
      <c r="B11" s="160"/>
      <c r="C11" s="161"/>
      <c r="D11" s="154"/>
      <c r="E11" s="154"/>
      <c r="F11" s="154"/>
      <c r="G11" s="155"/>
      <c r="H11" s="159" t="s">
        <v>10</v>
      </c>
      <c r="I11" s="23" t="s">
        <v>7</v>
      </c>
      <c r="J11" s="177"/>
      <c r="K11" s="178"/>
      <c r="L11" s="179"/>
      <c r="M11" s="14"/>
      <c r="N11" s="5"/>
      <c r="O11" s="5"/>
      <c r="P11" s="5"/>
      <c r="Q11" s="5"/>
      <c r="R11" s="5"/>
      <c r="S11" s="5"/>
      <c r="T11" s="5"/>
    </row>
    <row r="12" spans="1:20" ht="18" customHeight="1" x14ac:dyDescent="0.25">
      <c r="A12" s="162"/>
      <c r="B12" s="163"/>
      <c r="C12" s="164"/>
      <c r="D12" s="156"/>
      <c r="E12" s="156"/>
      <c r="F12" s="156"/>
      <c r="G12" s="157"/>
      <c r="H12" s="162"/>
      <c r="I12" s="24" t="s">
        <v>8</v>
      </c>
      <c r="J12" s="180"/>
      <c r="K12" s="181"/>
      <c r="L12" s="182"/>
      <c r="M12" s="14"/>
      <c r="N12" s="5"/>
      <c r="O12" s="5"/>
      <c r="P12" s="5"/>
      <c r="Q12" s="5"/>
      <c r="R12" s="5"/>
      <c r="S12" s="5"/>
      <c r="T12" s="5"/>
    </row>
    <row r="13" spans="1:20" ht="20.25" customHeight="1" x14ac:dyDescent="0.2">
      <c r="A13" s="148" t="s">
        <v>11</v>
      </c>
      <c r="B13" s="149"/>
      <c r="C13" s="150"/>
      <c r="D13" s="154"/>
      <c r="E13" s="154"/>
      <c r="F13" s="154"/>
      <c r="G13" s="155"/>
      <c r="H13" s="171" t="s">
        <v>12</v>
      </c>
      <c r="I13" s="25" t="s">
        <v>7</v>
      </c>
      <c r="J13" s="142"/>
      <c r="K13" s="143"/>
      <c r="L13" s="144"/>
      <c r="M13" s="14"/>
      <c r="N13" s="5"/>
      <c r="O13" s="5"/>
      <c r="P13" s="5"/>
      <c r="Q13" s="5"/>
      <c r="R13" s="5"/>
      <c r="S13" s="5"/>
      <c r="T13" s="5"/>
    </row>
    <row r="14" spans="1:20" ht="18" customHeight="1" x14ac:dyDescent="0.2">
      <c r="A14" s="151"/>
      <c r="B14" s="152"/>
      <c r="C14" s="153"/>
      <c r="D14" s="156"/>
      <c r="E14" s="156"/>
      <c r="F14" s="156"/>
      <c r="G14" s="157"/>
      <c r="H14" s="174"/>
      <c r="I14" s="26" t="s">
        <v>8</v>
      </c>
      <c r="J14" s="145"/>
      <c r="K14" s="146"/>
      <c r="L14" s="147"/>
      <c r="M14" s="14"/>
      <c r="N14" s="5"/>
      <c r="O14" s="5"/>
      <c r="P14" s="5"/>
      <c r="Q14" s="5"/>
      <c r="R14" s="5"/>
      <c r="S14" s="5"/>
      <c r="T14" s="5"/>
    </row>
    <row r="15" spans="1:20" ht="15.75" customHeight="1" x14ac:dyDescent="0.3">
      <c r="A15" s="27"/>
      <c r="B15" s="28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5"/>
      <c r="N15" s="5"/>
      <c r="O15" s="5"/>
      <c r="P15" s="5"/>
      <c r="Q15" s="5"/>
      <c r="R15" s="5"/>
      <c r="S15" s="5"/>
      <c r="T15" s="5"/>
    </row>
    <row r="16" spans="1:20" ht="15" customHeight="1" x14ac:dyDescent="0.25">
      <c r="A16" s="31">
        <f>COUNTIFS($H$18:$H$37,"männlich",$J$18:$J$37,"Mit Maßnahmebeginn")</f>
        <v>0</v>
      </c>
      <c r="B16" s="10"/>
      <c r="C16" s="32"/>
      <c r="D16" s="10"/>
      <c r="E16" s="31">
        <f>COUNTIFS($H$18:$H$37,"männlich",$L$18:$L$37,"Zurück in die Regelklasse",$K$18:$K$37," vorzeitig abgebrochen")</f>
        <v>0</v>
      </c>
      <c r="F16" s="10"/>
      <c r="G16" s="10"/>
      <c r="H16" s="10"/>
      <c r="I16" s="10"/>
      <c r="J16" s="10"/>
      <c r="K16" s="10"/>
      <c r="L16" s="10"/>
      <c r="M16" s="5"/>
      <c r="N16" s="5"/>
      <c r="O16" s="5"/>
      <c r="P16" s="5"/>
      <c r="Q16" s="5"/>
      <c r="R16" s="5"/>
      <c r="S16" s="5"/>
      <c r="T16" s="5"/>
    </row>
    <row r="17" spans="1:20" ht="39.950000000000003" customHeight="1" x14ac:dyDescent="0.2">
      <c r="A17" s="33" t="s">
        <v>13</v>
      </c>
      <c r="B17" s="192" t="s">
        <v>14</v>
      </c>
      <c r="C17" s="193"/>
      <c r="D17" s="34" t="s">
        <v>15</v>
      </c>
      <c r="E17" s="35" t="s">
        <v>16</v>
      </c>
      <c r="F17" s="183" t="s">
        <v>17</v>
      </c>
      <c r="G17" s="184"/>
      <c r="H17" s="35" t="s">
        <v>18</v>
      </c>
      <c r="I17" s="36" t="s">
        <v>19</v>
      </c>
      <c r="J17" s="37" t="s">
        <v>20</v>
      </c>
      <c r="K17" s="38" t="s">
        <v>21</v>
      </c>
      <c r="L17" s="39" t="s">
        <v>22</v>
      </c>
      <c r="M17" s="14"/>
      <c r="N17" s="40"/>
      <c r="O17" s="41"/>
      <c r="P17" s="5"/>
      <c r="Q17" s="5"/>
      <c r="R17" s="5"/>
      <c r="S17" s="5"/>
      <c r="T17" s="5"/>
    </row>
    <row r="18" spans="1:20" ht="36" customHeight="1" x14ac:dyDescent="0.3">
      <c r="A18" s="42" t="s">
        <v>23</v>
      </c>
      <c r="B18" s="194"/>
      <c r="C18" s="195"/>
      <c r="D18" s="44"/>
      <c r="E18" s="43"/>
      <c r="F18" s="185"/>
      <c r="G18" s="186"/>
      <c r="H18" s="45"/>
      <c r="I18" s="46"/>
      <c r="J18" s="44"/>
      <c r="K18" s="47"/>
      <c r="L18" s="48"/>
      <c r="M18" s="14"/>
      <c r="N18" s="49"/>
      <c r="O18" s="50"/>
      <c r="P18" s="5"/>
      <c r="Q18" s="5"/>
      <c r="R18" s="5"/>
      <c r="S18" s="5"/>
      <c r="T18" s="5"/>
    </row>
    <row r="19" spans="1:20" ht="36" customHeight="1" x14ac:dyDescent="0.3">
      <c r="A19" s="51" t="s">
        <v>24</v>
      </c>
      <c r="B19" s="196"/>
      <c r="C19" s="197"/>
      <c r="D19" s="53"/>
      <c r="E19" s="52"/>
      <c r="F19" s="187"/>
      <c r="G19" s="188"/>
      <c r="H19" s="54"/>
      <c r="I19" s="55"/>
      <c r="J19" s="53"/>
      <c r="K19" s="56"/>
      <c r="L19" s="57"/>
      <c r="M19" s="14"/>
      <c r="N19" s="49"/>
      <c r="O19" s="50"/>
      <c r="P19" s="5"/>
      <c r="Q19" s="5"/>
      <c r="R19" s="5"/>
      <c r="S19" s="5"/>
      <c r="T19" s="5"/>
    </row>
    <row r="20" spans="1:20" ht="36" customHeight="1" x14ac:dyDescent="0.3">
      <c r="A20" s="51" t="s">
        <v>25</v>
      </c>
      <c r="B20" s="196"/>
      <c r="C20" s="197"/>
      <c r="D20" s="53"/>
      <c r="E20" s="52"/>
      <c r="F20" s="187"/>
      <c r="G20" s="188"/>
      <c r="H20" s="54"/>
      <c r="I20" s="55"/>
      <c r="J20" s="53"/>
      <c r="K20" s="56"/>
      <c r="L20" s="57"/>
      <c r="M20" s="14"/>
      <c r="N20" s="49"/>
      <c r="O20" s="50"/>
      <c r="P20" s="5"/>
      <c r="Q20" s="5"/>
      <c r="R20" s="5"/>
      <c r="S20" s="5"/>
      <c r="T20" s="5"/>
    </row>
    <row r="21" spans="1:20" ht="36" customHeight="1" x14ac:dyDescent="0.3">
      <c r="A21" s="51" t="s">
        <v>26</v>
      </c>
      <c r="B21" s="196"/>
      <c r="C21" s="197"/>
      <c r="D21" s="53"/>
      <c r="E21" s="52"/>
      <c r="F21" s="187"/>
      <c r="G21" s="188"/>
      <c r="H21" s="54"/>
      <c r="I21" s="55"/>
      <c r="J21" s="53"/>
      <c r="K21" s="56"/>
      <c r="L21" s="57"/>
      <c r="M21" s="14"/>
      <c r="N21" s="49"/>
      <c r="O21" s="50"/>
      <c r="P21" s="5"/>
      <c r="Q21" s="5"/>
      <c r="R21" s="5"/>
      <c r="S21" s="5"/>
      <c r="T21" s="5"/>
    </row>
    <row r="22" spans="1:20" ht="36" customHeight="1" x14ac:dyDescent="0.3">
      <c r="A22" s="51" t="s">
        <v>27</v>
      </c>
      <c r="B22" s="196"/>
      <c r="C22" s="197"/>
      <c r="D22" s="53"/>
      <c r="E22" s="52"/>
      <c r="F22" s="187"/>
      <c r="G22" s="188"/>
      <c r="H22" s="54"/>
      <c r="I22" s="55"/>
      <c r="J22" s="53"/>
      <c r="K22" s="56"/>
      <c r="L22" s="57"/>
      <c r="M22" s="14"/>
      <c r="N22" s="49"/>
      <c r="O22" s="50"/>
      <c r="P22" s="5"/>
      <c r="Q22" s="5"/>
      <c r="R22" s="5"/>
      <c r="S22" s="5"/>
      <c r="T22" s="5"/>
    </row>
    <row r="23" spans="1:20" ht="36" customHeight="1" x14ac:dyDescent="0.3">
      <c r="A23" s="51" t="s">
        <v>28</v>
      </c>
      <c r="B23" s="196"/>
      <c r="C23" s="197"/>
      <c r="D23" s="53"/>
      <c r="E23" s="52"/>
      <c r="F23" s="187"/>
      <c r="G23" s="188"/>
      <c r="H23" s="54"/>
      <c r="I23" s="55"/>
      <c r="J23" s="53"/>
      <c r="K23" s="56"/>
      <c r="L23" s="57"/>
      <c r="M23" s="14"/>
      <c r="N23" s="49"/>
      <c r="O23" s="50"/>
      <c r="P23" s="5"/>
      <c r="Q23" s="5"/>
      <c r="R23" s="5"/>
      <c r="S23" s="5"/>
      <c r="T23" s="5"/>
    </row>
    <row r="24" spans="1:20" ht="36" customHeight="1" x14ac:dyDescent="0.3">
      <c r="A24" s="51" t="s">
        <v>29</v>
      </c>
      <c r="B24" s="196"/>
      <c r="C24" s="197"/>
      <c r="D24" s="53"/>
      <c r="E24" s="52"/>
      <c r="F24" s="187"/>
      <c r="G24" s="188"/>
      <c r="H24" s="54"/>
      <c r="I24" s="55"/>
      <c r="J24" s="53"/>
      <c r="K24" s="56"/>
      <c r="L24" s="57"/>
      <c r="M24" s="14"/>
      <c r="N24" s="49"/>
      <c r="O24" s="50"/>
      <c r="P24" s="5"/>
      <c r="Q24" s="5"/>
      <c r="R24" s="5"/>
      <c r="S24" s="5"/>
      <c r="T24" s="5"/>
    </row>
    <row r="25" spans="1:20" ht="36" customHeight="1" x14ac:dyDescent="0.3">
      <c r="A25" s="51" t="s">
        <v>30</v>
      </c>
      <c r="B25" s="196"/>
      <c r="C25" s="197"/>
      <c r="D25" s="53"/>
      <c r="E25" s="52"/>
      <c r="F25" s="187"/>
      <c r="G25" s="188"/>
      <c r="H25" s="54"/>
      <c r="I25" s="55"/>
      <c r="J25" s="53"/>
      <c r="K25" s="56"/>
      <c r="L25" s="57"/>
      <c r="M25" s="14"/>
      <c r="N25" s="49"/>
      <c r="O25" s="50"/>
      <c r="P25" s="5"/>
      <c r="Q25" s="5"/>
      <c r="R25" s="5"/>
      <c r="S25" s="5"/>
      <c r="T25" s="5"/>
    </row>
    <row r="26" spans="1:20" ht="36" customHeight="1" x14ac:dyDescent="0.3">
      <c r="A26" s="51" t="s">
        <v>31</v>
      </c>
      <c r="B26" s="196"/>
      <c r="C26" s="197"/>
      <c r="D26" s="53"/>
      <c r="E26" s="52"/>
      <c r="F26" s="187"/>
      <c r="G26" s="188"/>
      <c r="H26" s="54"/>
      <c r="I26" s="55"/>
      <c r="J26" s="53"/>
      <c r="K26" s="56"/>
      <c r="L26" s="57"/>
      <c r="M26" s="14"/>
      <c r="N26" s="49"/>
      <c r="O26" s="50"/>
      <c r="P26" s="5"/>
      <c r="Q26" s="5"/>
      <c r="R26" s="5"/>
      <c r="S26" s="5"/>
      <c r="T26" s="5"/>
    </row>
    <row r="27" spans="1:20" ht="36" customHeight="1" x14ac:dyDescent="0.3">
      <c r="A27" s="51" t="s">
        <v>32</v>
      </c>
      <c r="B27" s="196"/>
      <c r="C27" s="197"/>
      <c r="D27" s="53"/>
      <c r="E27" s="52"/>
      <c r="F27" s="187"/>
      <c r="G27" s="188"/>
      <c r="H27" s="54"/>
      <c r="I27" s="55"/>
      <c r="J27" s="53"/>
      <c r="K27" s="56"/>
      <c r="L27" s="57"/>
      <c r="M27" s="14"/>
      <c r="N27" s="49"/>
      <c r="O27" s="50"/>
      <c r="P27" s="5"/>
      <c r="Q27" s="5"/>
      <c r="R27" s="5"/>
      <c r="S27" s="5"/>
      <c r="T27" s="5"/>
    </row>
    <row r="28" spans="1:20" ht="36" customHeight="1" x14ac:dyDescent="0.3">
      <c r="A28" s="51" t="s">
        <v>33</v>
      </c>
      <c r="B28" s="196"/>
      <c r="C28" s="197"/>
      <c r="D28" s="53"/>
      <c r="E28" s="52"/>
      <c r="F28" s="187"/>
      <c r="G28" s="188"/>
      <c r="H28" s="54"/>
      <c r="I28" s="55"/>
      <c r="J28" s="53"/>
      <c r="K28" s="56"/>
      <c r="L28" s="57"/>
      <c r="M28" s="14"/>
      <c r="N28" s="49"/>
      <c r="O28" s="50"/>
      <c r="P28" s="5"/>
      <c r="Q28" s="5"/>
      <c r="R28" s="5"/>
      <c r="S28" s="5"/>
      <c r="T28" s="5"/>
    </row>
    <row r="29" spans="1:20" ht="36" customHeight="1" x14ac:dyDescent="0.3">
      <c r="A29" s="51" t="s">
        <v>34</v>
      </c>
      <c r="B29" s="196"/>
      <c r="C29" s="197"/>
      <c r="D29" s="53"/>
      <c r="E29" s="52"/>
      <c r="F29" s="187"/>
      <c r="G29" s="188"/>
      <c r="H29" s="54"/>
      <c r="I29" s="55"/>
      <c r="J29" s="53"/>
      <c r="K29" s="56"/>
      <c r="L29" s="57"/>
      <c r="M29" s="14"/>
      <c r="N29" s="49"/>
      <c r="O29" s="50"/>
      <c r="P29" s="5"/>
      <c r="Q29" s="5"/>
      <c r="R29" s="5"/>
      <c r="S29" s="5"/>
      <c r="T29" s="5"/>
    </row>
    <row r="30" spans="1:20" ht="36" customHeight="1" x14ac:dyDescent="0.3">
      <c r="A30" s="51" t="s">
        <v>35</v>
      </c>
      <c r="B30" s="196"/>
      <c r="C30" s="197"/>
      <c r="D30" s="53"/>
      <c r="E30" s="52"/>
      <c r="F30" s="187"/>
      <c r="G30" s="188"/>
      <c r="H30" s="54"/>
      <c r="I30" s="55"/>
      <c r="J30" s="53"/>
      <c r="K30" s="56"/>
      <c r="L30" s="57"/>
      <c r="M30" s="14"/>
      <c r="N30" s="49"/>
      <c r="O30" s="50"/>
      <c r="P30" s="5"/>
      <c r="Q30" s="5"/>
      <c r="R30" s="5"/>
      <c r="S30" s="5"/>
      <c r="T30" s="5"/>
    </row>
    <row r="31" spans="1:20" ht="36" customHeight="1" x14ac:dyDescent="0.3">
      <c r="A31" s="51" t="s">
        <v>36</v>
      </c>
      <c r="B31" s="196"/>
      <c r="C31" s="197"/>
      <c r="D31" s="53"/>
      <c r="E31" s="52"/>
      <c r="F31" s="187"/>
      <c r="G31" s="188"/>
      <c r="H31" s="54"/>
      <c r="I31" s="55"/>
      <c r="J31" s="53"/>
      <c r="K31" s="56"/>
      <c r="L31" s="57"/>
      <c r="M31" s="14"/>
      <c r="N31" s="49"/>
      <c r="O31" s="50"/>
      <c r="P31" s="5"/>
      <c r="Q31" s="5"/>
      <c r="R31" s="5"/>
      <c r="S31" s="5"/>
      <c r="T31" s="5"/>
    </row>
    <row r="32" spans="1:20" ht="36" customHeight="1" x14ac:dyDescent="0.3">
      <c r="A32" s="51" t="s">
        <v>37</v>
      </c>
      <c r="B32" s="196"/>
      <c r="C32" s="197"/>
      <c r="D32" s="53"/>
      <c r="E32" s="52"/>
      <c r="F32" s="187"/>
      <c r="G32" s="188"/>
      <c r="H32" s="54"/>
      <c r="I32" s="55"/>
      <c r="J32" s="53"/>
      <c r="K32" s="56"/>
      <c r="L32" s="57"/>
      <c r="M32" s="14"/>
      <c r="N32" s="49"/>
      <c r="O32" s="50"/>
      <c r="P32" s="5"/>
      <c r="Q32" s="5"/>
      <c r="R32" s="5"/>
      <c r="S32" s="5"/>
      <c r="T32" s="5"/>
    </row>
    <row r="33" spans="1:20" ht="36" customHeight="1" x14ac:dyDescent="0.3">
      <c r="A33" s="51" t="s">
        <v>38</v>
      </c>
      <c r="B33" s="196"/>
      <c r="C33" s="197"/>
      <c r="D33" s="53"/>
      <c r="E33" s="52"/>
      <c r="F33" s="187"/>
      <c r="G33" s="188"/>
      <c r="H33" s="54"/>
      <c r="I33" s="55"/>
      <c r="J33" s="53"/>
      <c r="K33" s="56"/>
      <c r="L33" s="57"/>
      <c r="M33" s="14"/>
      <c r="N33" s="49"/>
      <c r="O33" s="50"/>
      <c r="P33" s="5"/>
      <c r="Q33" s="5"/>
      <c r="R33" s="5"/>
      <c r="S33" s="5"/>
      <c r="T33" s="5"/>
    </row>
    <row r="34" spans="1:20" ht="36" customHeight="1" x14ac:dyDescent="0.3">
      <c r="A34" s="58" t="s">
        <v>39</v>
      </c>
      <c r="B34" s="198"/>
      <c r="C34" s="199"/>
      <c r="D34" s="60"/>
      <c r="E34" s="59"/>
      <c r="F34" s="200"/>
      <c r="G34" s="201"/>
      <c r="H34" s="61"/>
      <c r="I34" s="62"/>
      <c r="J34" s="60"/>
      <c r="K34" s="63"/>
      <c r="L34" s="64"/>
      <c r="M34" s="14"/>
      <c r="N34" s="49"/>
      <c r="O34" s="50"/>
      <c r="P34" s="5"/>
      <c r="Q34" s="5"/>
      <c r="R34" s="5"/>
      <c r="S34" s="5"/>
      <c r="T34" s="5"/>
    </row>
    <row r="35" spans="1:20" ht="36" customHeight="1" x14ac:dyDescent="0.3">
      <c r="A35" s="58" t="s">
        <v>40</v>
      </c>
      <c r="B35" s="198"/>
      <c r="C35" s="199"/>
      <c r="D35" s="60"/>
      <c r="E35" s="59"/>
      <c r="F35" s="200"/>
      <c r="G35" s="201"/>
      <c r="H35" s="61"/>
      <c r="I35" s="65"/>
      <c r="J35" s="60"/>
      <c r="K35" s="63"/>
      <c r="L35" s="64"/>
      <c r="M35" s="14"/>
      <c r="N35" s="49"/>
      <c r="O35" s="50"/>
      <c r="P35" s="5"/>
      <c r="Q35" s="5"/>
      <c r="R35" s="5"/>
      <c r="S35" s="5"/>
      <c r="T35" s="5"/>
    </row>
    <row r="36" spans="1:20" ht="36" customHeight="1" x14ac:dyDescent="0.3">
      <c r="A36" s="58" t="s">
        <v>41</v>
      </c>
      <c r="B36" s="198"/>
      <c r="C36" s="199"/>
      <c r="D36" s="60"/>
      <c r="E36" s="59"/>
      <c r="F36" s="200"/>
      <c r="G36" s="201"/>
      <c r="H36" s="61"/>
      <c r="I36" s="65"/>
      <c r="J36" s="60"/>
      <c r="K36" s="63"/>
      <c r="L36" s="64"/>
      <c r="M36" s="14"/>
      <c r="N36" s="49"/>
      <c r="O36" s="50"/>
      <c r="P36" s="5"/>
      <c r="Q36" s="5"/>
      <c r="R36" s="5"/>
      <c r="S36" s="5"/>
      <c r="T36" s="5"/>
    </row>
    <row r="37" spans="1:20" ht="36" customHeight="1" x14ac:dyDescent="0.3">
      <c r="A37" s="66" t="s">
        <v>42</v>
      </c>
      <c r="B37" s="202"/>
      <c r="C37" s="203"/>
      <c r="D37" s="68"/>
      <c r="E37" s="67"/>
      <c r="F37" s="204"/>
      <c r="G37" s="205"/>
      <c r="H37" s="69"/>
      <c r="I37" s="70"/>
      <c r="J37" s="68"/>
      <c r="K37" s="71"/>
      <c r="L37" s="72"/>
      <c r="M37" s="14"/>
      <c r="N37" s="49"/>
      <c r="O37" s="50"/>
      <c r="P37" s="5"/>
      <c r="Q37" s="5"/>
      <c r="R37" s="5"/>
      <c r="S37" s="5"/>
      <c r="T37" s="5"/>
    </row>
    <row r="38" spans="1:20" ht="15.95" customHeight="1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5"/>
      <c r="N38" s="5"/>
      <c r="O38" s="5"/>
      <c r="P38" s="5"/>
      <c r="Q38" s="5"/>
      <c r="R38" s="5"/>
      <c r="S38" s="5"/>
      <c r="T38" s="5"/>
    </row>
    <row r="39" spans="1:20" ht="15.9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5"/>
      <c r="N39" s="5"/>
      <c r="O39" s="5"/>
      <c r="P39" s="5"/>
      <c r="Q39" s="5"/>
      <c r="R39" s="5"/>
      <c r="S39" s="5"/>
      <c r="T39" s="5"/>
    </row>
    <row r="40" spans="1:20" ht="15.9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5"/>
      <c r="N40" s="5"/>
      <c r="O40" s="5"/>
      <c r="P40" s="5"/>
      <c r="Q40" s="5"/>
      <c r="R40" s="5"/>
      <c r="S40" s="5"/>
      <c r="T40" s="5"/>
    </row>
    <row r="41" spans="1:20" ht="15.9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5"/>
      <c r="N41" s="5"/>
      <c r="O41" s="5"/>
      <c r="P41" s="5"/>
      <c r="Q41" s="5"/>
      <c r="R41" s="5"/>
      <c r="S41" s="5"/>
      <c r="T41" s="5"/>
    </row>
    <row r="42" spans="1:20" ht="15.9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5"/>
      <c r="N42" s="5"/>
      <c r="O42" s="5"/>
      <c r="P42" s="5"/>
      <c r="Q42" s="5"/>
      <c r="R42" s="5"/>
      <c r="S42" s="5"/>
      <c r="T42" s="5"/>
    </row>
    <row r="43" spans="1:20" ht="15.9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5"/>
      <c r="N43" s="5"/>
      <c r="O43" s="5"/>
      <c r="P43" s="5"/>
      <c r="Q43" s="5"/>
      <c r="R43" s="5"/>
      <c r="S43" s="5"/>
      <c r="T43" s="5"/>
    </row>
    <row r="44" spans="1:20" ht="23.2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5"/>
      <c r="N44" s="5"/>
      <c r="O44" s="5"/>
      <c r="P44" s="5"/>
      <c r="Q44" s="5"/>
      <c r="R44" s="5"/>
      <c r="S44" s="5"/>
      <c r="T44" s="5"/>
    </row>
    <row r="45" spans="1:20" ht="8.2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5"/>
      <c r="N45" s="5"/>
      <c r="O45" s="5"/>
      <c r="P45" s="5"/>
      <c r="Q45" s="5"/>
      <c r="R45" s="5"/>
      <c r="S45" s="5"/>
      <c r="T45" s="5"/>
    </row>
    <row r="46" spans="1:20" ht="16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5"/>
      <c r="N46" s="5"/>
      <c r="O46" s="5"/>
      <c r="P46" s="5"/>
      <c r="Q46" s="5"/>
      <c r="R46" s="5"/>
      <c r="S46" s="5"/>
      <c r="T46" s="5"/>
    </row>
    <row r="47" spans="1:20" ht="36.75" customHeight="1" x14ac:dyDescent="0.2">
      <c r="A47" s="3"/>
      <c r="B47" s="3"/>
      <c r="C47" s="3"/>
      <c r="D47" s="3"/>
      <c r="E47" s="73"/>
      <c r="F47" s="3"/>
      <c r="G47" s="3"/>
      <c r="H47" s="3"/>
      <c r="I47" s="3"/>
      <c r="J47" s="3"/>
      <c r="K47" s="3"/>
      <c r="L47" s="3"/>
      <c r="M47" s="5"/>
      <c r="N47" s="5"/>
      <c r="O47" s="5"/>
      <c r="P47" s="5"/>
      <c r="Q47" s="5"/>
      <c r="R47" s="5"/>
      <c r="S47" s="5"/>
      <c r="T47" s="5"/>
    </row>
    <row r="48" spans="1:20" ht="24" customHeight="1" x14ac:dyDescent="0.2">
      <c r="A48" s="3"/>
      <c r="B48" s="3"/>
      <c r="C48" s="3"/>
      <c r="D48" s="3"/>
      <c r="E48" s="73"/>
      <c r="F48" s="3"/>
      <c r="G48" s="3"/>
      <c r="H48" s="3"/>
      <c r="I48" s="3"/>
      <c r="J48" s="3"/>
      <c r="K48" s="3"/>
      <c r="L48" s="3"/>
      <c r="M48" s="5"/>
      <c r="N48" s="5"/>
      <c r="O48" s="5"/>
      <c r="P48" s="5"/>
      <c r="Q48" s="5"/>
      <c r="R48" s="5"/>
      <c r="S48" s="5"/>
      <c r="T48" s="5"/>
    </row>
    <row r="49" spans="1:20" ht="24" customHeight="1" x14ac:dyDescent="0.2">
      <c r="A49" s="3"/>
      <c r="B49" s="3"/>
      <c r="C49" s="3"/>
      <c r="D49" s="3"/>
      <c r="E49" s="73"/>
      <c r="F49" s="3"/>
      <c r="G49" s="3"/>
      <c r="H49" s="3"/>
      <c r="I49" s="3"/>
      <c r="J49" s="3"/>
      <c r="K49" s="3"/>
      <c r="L49" s="3"/>
      <c r="M49" s="5"/>
      <c r="N49" s="5"/>
      <c r="O49" s="5"/>
      <c r="P49" s="5"/>
      <c r="Q49" s="5"/>
      <c r="R49" s="5"/>
      <c r="S49" s="5"/>
      <c r="T49" s="5"/>
    </row>
    <row r="50" spans="1:20" ht="24" customHeight="1" x14ac:dyDescent="0.2">
      <c r="A50" s="3"/>
      <c r="B50" s="3"/>
      <c r="C50" s="3"/>
      <c r="D50" s="3"/>
      <c r="E50" s="73"/>
      <c r="F50" s="3"/>
      <c r="G50" s="3"/>
      <c r="H50" s="3"/>
      <c r="I50" s="3"/>
      <c r="J50" s="3"/>
      <c r="K50" s="3"/>
      <c r="L50" s="3"/>
      <c r="M50" s="5"/>
      <c r="N50" s="5"/>
      <c r="O50" s="5"/>
      <c r="P50" s="5"/>
      <c r="Q50" s="5"/>
      <c r="R50" s="5"/>
      <c r="S50" s="5"/>
      <c r="T50" s="5"/>
    </row>
    <row r="51" spans="1:20" ht="24" customHeight="1" x14ac:dyDescent="0.2">
      <c r="A51" s="3"/>
      <c r="B51" s="3"/>
      <c r="C51" s="3"/>
      <c r="D51" s="3"/>
      <c r="E51" s="73"/>
      <c r="F51" s="3"/>
      <c r="G51" s="3"/>
      <c r="H51" s="3"/>
      <c r="I51" s="3"/>
      <c r="J51" s="3"/>
      <c r="K51" s="3"/>
      <c r="L51" s="3"/>
      <c r="M51" s="5"/>
      <c r="N51" s="5"/>
      <c r="O51" s="5"/>
      <c r="P51" s="5"/>
      <c r="Q51" s="5"/>
      <c r="R51" s="5"/>
      <c r="S51" s="5"/>
      <c r="T51" s="5"/>
    </row>
    <row r="52" spans="1:20" ht="24" customHeight="1" x14ac:dyDescent="0.2">
      <c r="A52" s="3"/>
      <c r="B52" s="3"/>
      <c r="C52" s="3"/>
      <c r="D52" s="3"/>
      <c r="E52" s="73"/>
      <c r="F52" s="3"/>
      <c r="G52" s="3"/>
      <c r="H52" s="3"/>
      <c r="I52" s="3"/>
      <c r="J52" s="3"/>
      <c r="K52" s="3"/>
      <c r="L52" s="3"/>
      <c r="M52" s="5"/>
      <c r="N52" s="5"/>
      <c r="O52" s="5"/>
      <c r="P52" s="5"/>
      <c r="Q52" s="5"/>
      <c r="R52" s="5"/>
      <c r="S52" s="5"/>
      <c r="T52" s="5"/>
    </row>
    <row r="53" spans="1:20" ht="24" customHeight="1" x14ac:dyDescent="0.2">
      <c r="A53" s="3"/>
      <c r="B53" s="3"/>
      <c r="C53" s="3"/>
      <c r="D53" s="3"/>
      <c r="E53" s="73"/>
      <c r="F53" s="3"/>
      <c r="G53" s="3"/>
      <c r="H53" s="3"/>
      <c r="I53" s="3"/>
      <c r="J53" s="3"/>
      <c r="K53" s="3"/>
      <c r="L53" s="3"/>
      <c r="M53" s="5"/>
      <c r="N53" s="5"/>
      <c r="O53" s="5"/>
      <c r="P53" s="5"/>
      <c r="Q53" s="5"/>
      <c r="R53" s="5"/>
      <c r="S53" s="5"/>
      <c r="T53" s="5"/>
    </row>
    <row r="54" spans="1:20" ht="24" customHeight="1" x14ac:dyDescent="0.2">
      <c r="A54" s="3"/>
      <c r="B54" s="3"/>
      <c r="C54" s="3"/>
      <c r="D54" s="3"/>
      <c r="E54" s="73"/>
      <c r="F54" s="3"/>
      <c r="G54" s="3"/>
      <c r="H54" s="3"/>
      <c r="I54" s="3"/>
      <c r="J54" s="3"/>
      <c r="K54" s="3"/>
      <c r="L54" s="3"/>
      <c r="M54" s="5"/>
      <c r="N54" s="5"/>
      <c r="O54" s="5"/>
      <c r="P54" s="5"/>
      <c r="Q54" s="5"/>
      <c r="R54" s="5"/>
      <c r="S54" s="5"/>
      <c r="T54" s="5"/>
    </row>
    <row r="55" spans="1:20" ht="24" customHeight="1" x14ac:dyDescent="0.2">
      <c r="A55" s="3"/>
      <c r="B55" s="3"/>
      <c r="C55" s="3"/>
      <c r="D55" s="3"/>
      <c r="E55" s="73"/>
      <c r="F55" s="3"/>
      <c r="G55" s="3"/>
      <c r="H55" s="3"/>
      <c r="I55" s="3"/>
      <c r="J55" s="3"/>
      <c r="K55" s="3"/>
      <c r="L55" s="3"/>
      <c r="M55" s="5"/>
      <c r="N55" s="5"/>
      <c r="O55" s="5"/>
      <c r="P55" s="5"/>
      <c r="Q55" s="5"/>
      <c r="R55" s="5"/>
      <c r="S55" s="5"/>
      <c r="T55" s="5"/>
    </row>
    <row r="56" spans="1:20" ht="24" customHeight="1" x14ac:dyDescent="0.2">
      <c r="A56" s="3"/>
      <c r="B56" s="3"/>
      <c r="C56" s="3"/>
      <c r="D56" s="3"/>
      <c r="E56" s="73"/>
      <c r="F56" s="3"/>
      <c r="G56" s="3"/>
      <c r="H56" s="3"/>
      <c r="I56" s="3"/>
      <c r="J56" s="3"/>
      <c r="K56" s="3"/>
      <c r="L56" s="3"/>
      <c r="M56" s="5"/>
      <c r="N56" s="5"/>
      <c r="O56" s="5"/>
      <c r="P56" s="5"/>
      <c r="Q56" s="5"/>
      <c r="R56" s="5"/>
      <c r="S56" s="5"/>
      <c r="T56" s="5"/>
    </row>
    <row r="57" spans="1:20" ht="24" customHeight="1" x14ac:dyDescent="0.2">
      <c r="A57" s="3"/>
      <c r="B57" s="3"/>
      <c r="C57" s="3"/>
      <c r="D57" s="3"/>
      <c r="E57" s="73"/>
      <c r="F57" s="3"/>
      <c r="G57" s="3"/>
      <c r="H57" s="3"/>
      <c r="I57" s="3"/>
      <c r="J57" s="3"/>
      <c r="K57" s="3"/>
      <c r="L57" s="3"/>
      <c r="M57" s="5"/>
      <c r="N57" s="5"/>
      <c r="O57" s="5"/>
      <c r="P57" s="5"/>
      <c r="Q57" s="5"/>
      <c r="R57" s="5"/>
      <c r="S57" s="5"/>
      <c r="T57" s="5"/>
    </row>
    <row r="58" spans="1:20" ht="24" customHeight="1" x14ac:dyDescent="0.2">
      <c r="A58" s="3"/>
      <c r="B58" s="3"/>
      <c r="C58" s="3"/>
      <c r="D58" s="3"/>
      <c r="E58" s="73"/>
      <c r="F58" s="3"/>
      <c r="G58" s="3"/>
      <c r="H58" s="3"/>
      <c r="I58" s="3"/>
      <c r="J58" s="3"/>
      <c r="K58" s="3"/>
      <c r="L58" s="3"/>
      <c r="M58" s="5"/>
      <c r="N58" s="5"/>
      <c r="O58" s="5"/>
      <c r="P58" s="5"/>
      <c r="Q58" s="5"/>
      <c r="R58" s="5"/>
      <c r="S58" s="5"/>
      <c r="T58" s="5"/>
    </row>
    <row r="59" spans="1:20" ht="24" customHeight="1" x14ac:dyDescent="0.2">
      <c r="A59" s="3"/>
      <c r="B59" s="3"/>
      <c r="C59" s="3"/>
      <c r="D59" s="3"/>
      <c r="E59" s="73"/>
      <c r="F59" s="3"/>
      <c r="G59" s="3"/>
      <c r="H59" s="3"/>
      <c r="I59" s="3"/>
      <c r="J59" s="3"/>
      <c r="K59" s="3"/>
      <c r="L59" s="3"/>
      <c r="M59" s="5"/>
      <c r="N59" s="5"/>
      <c r="O59" s="5"/>
      <c r="P59" s="5"/>
      <c r="Q59" s="5"/>
      <c r="R59" s="5"/>
      <c r="S59" s="5"/>
      <c r="T59" s="5"/>
    </row>
    <row r="60" spans="1:20" ht="24" customHeight="1" x14ac:dyDescent="0.2">
      <c r="A60" s="3"/>
      <c r="B60" s="3"/>
      <c r="C60" s="3"/>
      <c r="D60" s="3"/>
      <c r="E60" s="73"/>
      <c r="F60" s="3"/>
      <c r="G60" s="3"/>
      <c r="H60" s="3"/>
      <c r="I60" s="3"/>
      <c r="J60" s="3"/>
      <c r="K60" s="3"/>
      <c r="L60" s="3"/>
      <c r="M60" s="5"/>
      <c r="N60" s="5"/>
      <c r="O60" s="5"/>
      <c r="P60" s="5"/>
      <c r="Q60" s="5"/>
      <c r="R60" s="5"/>
      <c r="S60" s="5"/>
      <c r="T60" s="5"/>
    </row>
    <row r="61" spans="1:20" ht="24" customHeight="1" x14ac:dyDescent="0.2">
      <c r="A61" s="3"/>
      <c r="B61" s="3"/>
      <c r="C61" s="3"/>
      <c r="D61" s="3"/>
      <c r="E61" s="73"/>
      <c r="F61" s="3"/>
      <c r="G61" s="3"/>
      <c r="H61" s="3"/>
      <c r="I61" s="3"/>
      <c r="J61" s="3"/>
      <c r="K61" s="3"/>
      <c r="L61" s="3"/>
      <c r="M61" s="5"/>
      <c r="N61" s="5"/>
      <c r="O61" s="5"/>
      <c r="P61" s="5"/>
      <c r="Q61" s="5"/>
      <c r="R61" s="5"/>
      <c r="S61" s="5"/>
      <c r="T61" s="5"/>
    </row>
    <row r="62" spans="1:20" ht="24" customHeight="1" x14ac:dyDescent="0.2">
      <c r="A62" s="3"/>
      <c r="B62" s="3"/>
      <c r="C62" s="3"/>
      <c r="D62" s="3"/>
      <c r="E62" s="73"/>
      <c r="F62" s="3"/>
      <c r="G62" s="3"/>
      <c r="H62" s="3"/>
      <c r="I62" s="3"/>
      <c r="J62" s="3"/>
      <c r="K62" s="3"/>
      <c r="L62" s="3"/>
      <c r="M62" s="5"/>
      <c r="N62" s="5"/>
      <c r="O62" s="5"/>
      <c r="P62" s="5"/>
      <c r="Q62" s="5"/>
      <c r="R62" s="5"/>
      <c r="S62" s="5"/>
      <c r="T62" s="5"/>
    </row>
    <row r="63" spans="1:20" ht="24" customHeight="1" x14ac:dyDescent="0.2">
      <c r="A63" s="3"/>
      <c r="B63" s="3"/>
      <c r="C63" s="3"/>
      <c r="D63" s="3"/>
      <c r="E63" s="73"/>
      <c r="F63" s="3"/>
      <c r="G63" s="3"/>
      <c r="H63" s="3"/>
      <c r="I63" s="3"/>
      <c r="J63" s="3"/>
      <c r="K63" s="3"/>
      <c r="L63" s="3"/>
      <c r="M63" s="5"/>
      <c r="N63" s="5"/>
      <c r="O63" s="5"/>
      <c r="P63" s="5"/>
      <c r="Q63" s="5"/>
      <c r="R63" s="5"/>
      <c r="S63" s="5"/>
      <c r="T63" s="5"/>
    </row>
    <row r="64" spans="1:20" ht="24" customHeight="1" x14ac:dyDescent="0.2">
      <c r="A64" s="3"/>
      <c r="B64" s="3"/>
      <c r="C64" s="3"/>
      <c r="D64" s="3"/>
      <c r="E64" s="73"/>
      <c r="F64" s="3"/>
      <c r="G64" s="3"/>
      <c r="H64" s="3"/>
      <c r="I64" s="3"/>
      <c r="J64" s="3"/>
      <c r="K64" s="3"/>
      <c r="L64" s="3"/>
      <c r="M64" s="5"/>
      <c r="N64" s="5"/>
      <c r="O64" s="5"/>
      <c r="P64" s="5"/>
      <c r="Q64" s="5"/>
      <c r="R64" s="5"/>
      <c r="S64" s="5"/>
      <c r="T64" s="5"/>
    </row>
    <row r="65" spans="1:20" ht="24" customHeight="1" x14ac:dyDescent="0.2">
      <c r="A65" s="3"/>
      <c r="B65" s="3"/>
      <c r="C65" s="3"/>
      <c r="D65" s="3"/>
      <c r="E65" s="73"/>
      <c r="F65" s="3"/>
      <c r="G65" s="3"/>
      <c r="H65" s="3"/>
      <c r="I65" s="3"/>
      <c r="J65" s="3"/>
      <c r="K65" s="3"/>
      <c r="L65" s="3"/>
      <c r="M65" s="5"/>
      <c r="N65" s="5"/>
      <c r="O65" s="5"/>
      <c r="P65" s="5"/>
      <c r="Q65" s="5"/>
      <c r="R65" s="5"/>
      <c r="S65" s="5"/>
      <c r="T65" s="5"/>
    </row>
    <row r="66" spans="1:20" ht="24" customHeight="1" x14ac:dyDescent="0.2">
      <c r="A66" s="3"/>
      <c r="B66" s="3"/>
      <c r="C66" s="3"/>
      <c r="D66" s="3"/>
      <c r="E66" s="73"/>
      <c r="F66" s="3"/>
      <c r="G66" s="3"/>
      <c r="H66" s="3"/>
      <c r="I66" s="3"/>
      <c r="J66" s="3"/>
      <c r="K66" s="3"/>
      <c r="L66" s="3"/>
      <c r="M66" s="5"/>
      <c r="N66" s="5"/>
      <c r="O66" s="5"/>
      <c r="P66" s="5"/>
      <c r="Q66" s="5"/>
      <c r="R66" s="5"/>
      <c r="S66" s="5"/>
      <c r="T66" s="5"/>
    </row>
    <row r="67" spans="1:20" ht="24" customHeight="1" x14ac:dyDescent="0.2">
      <c r="A67" s="3"/>
      <c r="B67" s="3"/>
      <c r="C67" s="3"/>
      <c r="D67" s="3"/>
      <c r="E67" s="73"/>
      <c r="F67" s="3"/>
      <c r="G67" s="3"/>
      <c r="H67" s="3"/>
      <c r="I67" s="3"/>
      <c r="J67" s="3"/>
      <c r="K67" s="3"/>
      <c r="L67" s="3"/>
      <c r="M67" s="5"/>
      <c r="N67" s="5"/>
      <c r="O67" s="5"/>
      <c r="P67" s="5"/>
      <c r="Q67" s="5"/>
      <c r="R67" s="5"/>
      <c r="S67" s="5"/>
      <c r="T67" s="5"/>
    </row>
    <row r="68" spans="1:20" ht="24" customHeight="1" x14ac:dyDescent="0.2">
      <c r="A68" s="3"/>
      <c r="B68" s="3"/>
      <c r="C68" s="3"/>
      <c r="D68" s="3"/>
      <c r="E68" s="73"/>
      <c r="F68" s="3"/>
      <c r="G68" s="3"/>
      <c r="H68" s="3"/>
      <c r="I68" s="3"/>
      <c r="J68" s="3"/>
      <c r="K68" s="3"/>
      <c r="L68" s="3"/>
      <c r="M68" s="5"/>
      <c r="N68" s="5"/>
      <c r="O68" s="5"/>
      <c r="P68" s="5"/>
      <c r="Q68" s="5"/>
      <c r="R68" s="5"/>
      <c r="S68" s="5"/>
      <c r="T68" s="5"/>
    </row>
    <row r="69" spans="1:20" ht="24" customHeight="1" x14ac:dyDescent="0.2">
      <c r="A69" s="3"/>
      <c r="B69" s="3"/>
      <c r="C69" s="3"/>
      <c r="D69" s="3"/>
      <c r="E69" s="73"/>
      <c r="F69" s="3"/>
      <c r="G69" s="3"/>
      <c r="H69" s="3"/>
      <c r="I69" s="3"/>
      <c r="J69" s="3"/>
      <c r="K69" s="3"/>
      <c r="L69" s="3"/>
      <c r="M69" s="5"/>
      <c r="N69" s="5"/>
      <c r="O69" s="5"/>
      <c r="P69" s="5"/>
      <c r="Q69" s="5"/>
      <c r="R69" s="5"/>
      <c r="S69" s="5"/>
      <c r="T69" s="5"/>
    </row>
    <row r="70" spans="1:20" ht="24" customHeight="1" x14ac:dyDescent="0.2">
      <c r="A70" s="3"/>
      <c r="B70" s="3"/>
      <c r="C70" s="3"/>
      <c r="D70" s="3"/>
      <c r="E70" s="73"/>
      <c r="F70" s="3"/>
      <c r="G70" s="3"/>
      <c r="H70" s="3"/>
      <c r="I70" s="3"/>
      <c r="J70" s="3"/>
      <c r="K70" s="3"/>
      <c r="L70" s="3"/>
      <c r="M70" s="5"/>
      <c r="N70" s="5"/>
      <c r="O70" s="5"/>
      <c r="P70" s="5"/>
      <c r="Q70" s="5"/>
      <c r="R70" s="5"/>
      <c r="S70" s="5"/>
      <c r="T70" s="5"/>
    </row>
    <row r="71" spans="1:20" ht="24" customHeight="1" x14ac:dyDescent="0.2">
      <c r="A71" s="3"/>
      <c r="B71" s="3"/>
      <c r="C71" s="3"/>
      <c r="D71" s="3"/>
      <c r="E71" s="73"/>
      <c r="F71" s="3"/>
      <c r="G71" s="3"/>
      <c r="H71" s="3"/>
      <c r="I71" s="3"/>
      <c r="J71" s="3"/>
      <c r="K71" s="3"/>
      <c r="L71" s="3"/>
      <c r="M71" s="5"/>
      <c r="N71" s="5"/>
      <c r="O71" s="5"/>
      <c r="P71" s="5"/>
      <c r="Q71" s="5"/>
      <c r="R71" s="5"/>
      <c r="S71" s="5"/>
      <c r="T71" s="5"/>
    </row>
    <row r="72" spans="1:20" ht="24" customHeight="1" x14ac:dyDescent="0.2">
      <c r="A72" s="3"/>
      <c r="B72" s="3"/>
      <c r="C72" s="3"/>
      <c r="D72" s="3"/>
      <c r="E72" s="73"/>
      <c r="F72" s="3"/>
      <c r="G72" s="3"/>
      <c r="H72" s="3"/>
      <c r="I72" s="3"/>
      <c r="J72" s="3"/>
      <c r="K72" s="3"/>
      <c r="L72" s="3"/>
      <c r="M72" s="5"/>
      <c r="N72" s="5"/>
      <c r="O72" s="5"/>
      <c r="P72" s="5"/>
      <c r="Q72" s="5"/>
      <c r="R72" s="5"/>
      <c r="S72" s="5"/>
      <c r="T72" s="5"/>
    </row>
    <row r="73" spans="1:20" ht="24" customHeight="1" x14ac:dyDescent="0.2">
      <c r="A73" s="3"/>
      <c r="B73" s="3"/>
      <c r="C73" s="3"/>
      <c r="D73" s="3"/>
      <c r="E73" s="73"/>
      <c r="F73" s="3"/>
      <c r="G73" s="3"/>
      <c r="H73" s="3"/>
      <c r="I73" s="3"/>
      <c r="J73" s="3"/>
      <c r="K73" s="3"/>
      <c r="L73" s="3"/>
      <c r="M73" s="5"/>
      <c r="N73" s="5"/>
      <c r="O73" s="5"/>
      <c r="P73" s="5"/>
      <c r="Q73" s="5"/>
      <c r="R73" s="5"/>
      <c r="S73" s="5"/>
      <c r="T73" s="5"/>
    </row>
    <row r="74" spans="1:20" ht="24" customHeight="1" x14ac:dyDescent="0.2">
      <c r="A74" s="3"/>
      <c r="B74" s="3"/>
      <c r="C74" s="3"/>
      <c r="D74" s="3"/>
      <c r="E74" s="73"/>
      <c r="F74" s="3"/>
      <c r="G74" s="3"/>
      <c r="H74" s="3"/>
      <c r="I74" s="3"/>
      <c r="J74" s="3"/>
      <c r="K74" s="3"/>
      <c r="L74" s="3"/>
      <c r="M74" s="5"/>
      <c r="N74" s="5"/>
      <c r="O74" s="5"/>
      <c r="P74" s="5"/>
      <c r="Q74" s="5"/>
      <c r="R74" s="5"/>
      <c r="S74" s="5"/>
      <c r="T74" s="5"/>
    </row>
    <row r="75" spans="1:20" ht="15.95" customHeight="1" x14ac:dyDescent="0.2">
      <c r="A75" s="3"/>
      <c r="B75" s="3"/>
      <c r="C75" s="3"/>
      <c r="D75" s="73"/>
      <c r="E75" s="73"/>
      <c r="F75" s="3"/>
      <c r="G75" s="3"/>
      <c r="H75" s="3"/>
      <c r="I75" s="3"/>
      <c r="J75" s="3"/>
      <c r="K75" s="3"/>
      <c r="L75" s="3"/>
      <c r="M75" s="5"/>
      <c r="N75" s="5"/>
      <c r="O75" s="5"/>
      <c r="P75" s="5"/>
      <c r="Q75" s="5"/>
      <c r="R75" s="5"/>
      <c r="S75" s="5"/>
      <c r="T75" s="5"/>
    </row>
    <row r="76" spans="1:20" ht="15.9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5"/>
      <c r="N76" s="5"/>
      <c r="O76" s="5"/>
      <c r="P76" s="5"/>
      <c r="Q76" s="5"/>
      <c r="R76" s="5"/>
      <c r="S76" s="5"/>
      <c r="T76" s="5"/>
    </row>
    <row r="77" spans="1:20" ht="15.9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5"/>
      <c r="N77" s="5"/>
      <c r="O77" s="5"/>
      <c r="P77" s="5"/>
      <c r="Q77" s="5"/>
      <c r="R77" s="5"/>
      <c r="S77" s="5"/>
      <c r="T77" s="5"/>
    </row>
    <row r="78" spans="1:20" ht="15.9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5"/>
      <c r="N78" s="5"/>
      <c r="O78" s="5"/>
      <c r="P78" s="5"/>
      <c r="Q78" s="5"/>
      <c r="R78" s="5"/>
      <c r="S78" s="5"/>
      <c r="T78" s="5"/>
    </row>
    <row r="79" spans="1:20" ht="15.9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5"/>
      <c r="N79" s="5"/>
      <c r="O79" s="5"/>
      <c r="P79" s="5"/>
      <c r="Q79" s="5"/>
      <c r="R79" s="5"/>
      <c r="S79" s="5"/>
      <c r="T79" s="5"/>
    </row>
    <row r="80" spans="1:20" ht="15.9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5"/>
      <c r="N80" s="5"/>
      <c r="O80" s="5"/>
      <c r="P80" s="5"/>
      <c r="Q80" s="5"/>
      <c r="R80" s="5"/>
      <c r="S80" s="5"/>
      <c r="T80" s="5"/>
    </row>
    <row r="81" spans="1:20" ht="15.9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5"/>
      <c r="N81" s="5"/>
      <c r="O81" s="5"/>
      <c r="P81" s="5"/>
      <c r="Q81" s="5"/>
      <c r="R81" s="5"/>
      <c r="S81" s="5"/>
      <c r="T81" s="5"/>
    </row>
    <row r="82" spans="1:20" ht="15.9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5"/>
      <c r="N82" s="5"/>
      <c r="O82" s="5"/>
      <c r="P82" s="5"/>
      <c r="Q82" s="5"/>
      <c r="R82" s="5"/>
      <c r="S82" s="5"/>
      <c r="T82" s="5"/>
    </row>
    <row r="83" spans="1:20" ht="15.9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5"/>
      <c r="N83" s="5"/>
      <c r="O83" s="5"/>
      <c r="P83" s="5"/>
      <c r="Q83" s="5"/>
      <c r="R83" s="5"/>
      <c r="S83" s="5"/>
      <c r="T83" s="5"/>
    </row>
    <row r="84" spans="1:20" ht="15.9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5"/>
      <c r="N84" s="5"/>
      <c r="O84" s="5"/>
      <c r="P84" s="5"/>
      <c r="Q84" s="5"/>
      <c r="R84" s="5"/>
      <c r="S84" s="5"/>
      <c r="T84" s="5"/>
    </row>
    <row r="85" spans="1:20" ht="15.9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5"/>
      <c r="N85" s="5"/>
      <c r="O85" s="5"/>
      <c r="P85" s="5"/>
      <c r="Q85" s="5"/>
      <c r="R85" s="5"/>
      <c r="S85" s="5"/>
      <c r="T85" s="5"/>
    </row>
    <row r="86" spans="1:20" ht="15.9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5"/>
      <c r="N86" s="5"/>
      <c r="O86" s="5"/>
      <c r="P86" s="5"/>
      <c r="Q86" s="5"/>
      <c r="R86" s="5"/>
      <c r="S86" s="5"/>
      <c r="T86" s="5"/>
    </row>
    <row r="87" spans="1:20" ht="15.9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5"/>
      <c r="N87" s="5"/>
      <c r="O87" s="5"/>
      <c r="P87" s="5"/>
      <c r="Q87" s="5"/>
      <c r="R87" s="5"/>
      <c r="S87" s="5"/>
      <c r="T87" s="5"/>
    </row>
    <row r="88" spans="1:20" ht="15.9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5"/>
      <c r="N88" s="5"/>
      <c r="O88" s="5"/>
      <c r="P88" s="5"/>
      <c r="Q88" s="5"/>
      <c r="R88" s="5"/>
      <c r="S88" s="5"/>
      <c r="T88" s="5"/>
    </row>
    <row r="89" spans="1:20" ht="15.9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5"/>
      <c r="N89" s="5"/>
      <c r="O89" s="5"/>
      <c r="P89" s="5"/>
      <c r="Q89" s="5"/>
      <c r="R89" s="5"/>
      <c r="S89" s="5"/>
      <c r="T89" s="5"/>
    </row>
    <row r="90" spans="1:20" ht="15.9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5"/>
      <c r="N90" s="5"/>
      <c r="O90" s="5"/>
      <c r="P90" s="5"/>
      <c r="Q90" s="5"/>
      <c r="R90" s="5"/>
      <c r="S90" s="5"/>
      <c r="T90" s="5"/>
    </row>
    <row r="91" spans="1:20" ht="15.9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5"/>
      <c r="N91" s="5"/>
      <c r="O91" s="5"/>
      <c r="P91" s="5"/>
      <c r="Q91" s="5"/>
      <c r="R91" s="5"/>
      <c r="S91" s="5"/>
      <c r="T91" s="5"/>
    </row>
    <row r="92" spans="1:20" ht="15.9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5"/>
      <c r="N92" s="5"/>
      <c r="O92" s="5"/>
      <c r="P92" s="5"/>
      <c r="Q92" s="5"/>
      <c r="R92" s="5"/>
      <c r="S92" s="5"/>
      <c r="T92" s="5"/>
    </row>
    <row r="93" spans="1:20" ht="15.9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5"/>
      <c r="N93" s="5"/>
      <c r="O93" s="5"/>
      <c r="P93" s="5"/>
      <c r="Q93" s="5"/>
      <c r="R93" s="5"/>
      <c r="S93" s="5"/>
      <c r="T93" s="5"/>
    </row>
    <row r="94" spans="1:20" ht="15.9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5"/>
      <c r="N94" s="5"/>
      <c r="O94" s="5"/>
      <c r="P94" s="5"/>
      <c r="Q94" s="5"/>
      <c r="R94" s="5"/>
      <c r="S94" s="5"/>
      <c r="T94" s="5"/>
    </row>
    <row r="95" spans="1:20" ht="15.9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5"/>
      <c r="N95" s="5"/>
      <c r="O95" s="5"/>
      <c r="P95" s="5"/>
      <c r="Q95" s="5"/>
      <c r="R95" s="5"/>
      <c r="S95" s="5"/>
      <c r="T95" s="5"/>
    </row>
    <row r="96" spans="1:20" ht="15.9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5"/>
      <c r="N96" s="5"/>
      <c r="O96" s="5"/>
      <c r="P96" s="5"/>
      <c r="Q96" s="5"/>
      <c r="R96" s="5"/>
      <c r="S96" s="5"/>
      <c r="T96" s="5"/>
    </row>
    <row r="97" spans="1:20" ht="15.9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5"/>
      <c r="N97" s="5"/>
      <c r="O97" s="5"/>
      <c r="P97" s="5"/>
      <c r="Q97" s="5"/>
      <c r="R97" s="5"/>
      <c r="S97" s="5"/>
      <c r="T97" s="5"/>
    </row>
    <row r="98" spans="1:20" ht="15.9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5"/>
      <c r="N98" s="5"/>
      <c r="O98" s="5"/>
      <c r="P98" s="5"/>
      <c r="Q98" s="5"/>
      <c r="R98" s="5"/>
      <c r="S98" s="5"/>
      <c r="T98" s="5"/>
    </row>
    <row r="99" spans="1:20" ht="15.9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5"/>
      <c r="N99" s="5"/>
      <c r="O99" s="5"/>
      <c r="P99" s="5"/>
      <c r="Q99" s="5"/>
      <c r="R99" s="5"/>
      <c r="S99" s="5"/>
      <c r="T99" s="5"/>
    </row>
    <row r="100" spans="1:20" ht="15.9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5"/>
      <c r="N100" s="5"/>
      <c r="O100" s="5"/>
      <c r="P100" s="5"/>
      <c r="Q100" s="5"/>
      <c r="R100" s="5"/>
      <c r="S100" s="5"/>
      <c r="T100" s="5"/>
    </row>
    <row r="101" spans="1:20" ht="12.9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5"/>
      <c r="N101" s="5"/>
      <c r="O101" s="5"/>
      <c r="P101" s="5"/>
      <c r="Q101" s="5"/>
      <c r="R101" s="5"/>
      <c r="S101" s="5"/>
      <c r="T101" s="5"/>
    </row>
  </sheetData>
  <sheetProtection algorithmName="SHA-512" hashValue="3biPASvQeERqzLxXia+YHppWfXzYAOY5mE9kAQrNFHedgVTuoeeOxbSYAVZYy27FIo0kVLvDBjMZudcEmmQfHw==" saltValue="hyqJT8bIiluM5MjDs2BsUw==" spinCount="100000" sheet="1" objects="1" scenarios="1"/>
  <mergeCells count="61">
    <mergeCell ref="B30:C30"/>
    <mergeCell ref="B31:C31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5:C35"/>
    <mergeCell ref="B36:C36"/>
    <mergeCell ref="B37:C37"/>
    <mergeCell ref="F35:G35"/>
    <mergeCell ref="F36:G36"/>
    <mergeCell ref="F37:G37"/>
    <mergeCell ref="B32:C32"/>
    <mergeCell ref="B33:C33"/>
    <mergeCell ref="B34:C34"/>
    <mergeCell ref="F32:G32"/>
    <mergeCell ref="F33:G33"/>
    <mergeCell ref="F34:G34"/>
    <mergeCell ref="F29:G29"/>
    <mergeCell ref="F30:G30"/>
    <mergeCell ref="F31:G31"/>
    <mergeCell ref="F26:G26"/>
    <mergeCell ref="F27:G27"/>
    <mergeCell ref="F28:G28"/>
    <mergeCell ref="F23:G23"/>
    <mergeCell ref="F24:G24"/>
    <mergeCell ref="F25:G25"/>
    <mergeCell ref="F20:G20"/>
    <mergeCell ref="F21:G21"/>
    <mergeCell ref="F22:G22"/>
    <mergeCell ref="F17:G17"/>
    <mergeCell ref="F18:G18"/>
    <mergeCell ref="F19:G19"/>
    <mergeCell ref="A7:G7"/>
    <mergeCell ref="H13:H14"/>
    <mergeCell ref="H11:H12"/>
    <mergeCell ref="B17:C17"/>
    <mergeCell ref="B18:C18"/>
    <mergeCell ref="B19:C19"/>
    <mergeCell ref="J13:L13"/>
    <mergeCell ref="J14:L14"/>
    <mergeCell ref="A13:C14"/>
    <mergeCell ref="D13:G14"/>
    <mergeCell ref="I7:J7"/>
    <mergeCell ref="A11:C12"/>
    <mergeCell ref="F9:F10"/>
    <mergeCell ref="D11:G12"/>
    <mergeCell ref="D9:E10"/>
    <mergeCell ref="G9:G10"/>
    <mergeCell ref="A9:C10"/>
    <mergeCell ref="J9:L9"/>
    <mergeCell ref="J10:L10"/>
    <mergeCell ref="J11:L11"/>
    <mergeCell ref="J12:L12"/>
    <mergeCell ref="H9:H10"/>
  </mergeCells>
  <dataValidations count="7">
    <dataValidation type="list" allowBlank="1" showInputMessage="1" showErrorMessage="1" sqref="I7">
      <formula1>"mit Beginn 1.,mit Beginn 2.,Abschlussübersicht  2."</formula1>
    </dataValidation>
    <dataValidation type="list" allowBlank="1" showInputMessage="1" showErrorMessage="1" sqref="L7">
      <formula1>"2022 / 2023,2023 / 2024,2024 / 2025,2025 / 2026,2026 / 2027,2027 / 2028"</formula1>
    </dataValidation>
    <dataValidation type="list" allowBlank="1" showInputMessage="1" showErrorMessage="1" sqref="D9:E10">
      <formula1>"BOW,DADI,F,FD,GGMT,GIVB,HRWM,HTW,KS,LDLW,MKK,MR,OF,RTWI,SEWF"</formula1>
    </dataValidation>
    <dataValidation type="list" allowBlank="1" showInputMessage="1" showErrorMessage="1" sqref="H18:H37">
      <formula1>"weiblich,männlich,divers"</formula1>
    </dataValidation>
    <dataValidation type="list" allowBlank="1" showInputMessage="1" showErrorMessage="1" sqref="J18:J37">
      <formula1>"Mit Maßnahmebeginn,Im Schuljahr dazugekommen"</formula1>
    </dataValidation>
    <dataValidation type="list" allowBlank="1" showInputMessage="1" showErrorMessage="1" sqref="K18:K37">
      <formula1>"PUSCH vorzeitig abgebrochen,Mit Ende des Schuljahres "</formula1>
    </dataValidation>
    <dataValidation type="list" allowBlank="1" showInputMessage="1" showErrorMessage="1" sqref="L18:L37">
      <formula1>"Verbleib in der Regelklasse,Übergang in die PUSCH-Abschlussklasse ,Sonstiges (z.B. Umzug o.ä.)"</formula1>
    </dataValidation>
  </dataValidations>
  <pageMargins left="0.23622000000000001" right="0.23622000000000001" top="0.55118100000000003" bottom="0.19685" header="0" footer="0.19685"/>
  <pageSetup orientation="landscape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workbookViewId="0"/>
  </sheetViews>
  <sheetFormatPr baseColWidth="10" defaultColWidth="10.6640625" defaultRowHeight="15.95" customHeight="1" x14ac:dyDescent="0.2"/>
  <cols>
    <col min="1" max="1" width="11.88671875" style="1" customWidth="1"/>
    <col min="2" max="2" width="19.88671875" style="1" customWidth="1"/>
    <col min="3" max="3" width="10" style="1" customWidth="1"/>
    <col min="4" max="4" width="20.33203125" style="1" customWidth="1"/>
    <col min="5" max="9" width="4.6640625" style="1" customWidth="1"/>
    <col min="10" max="10" width="28.5546875" style="1" customWidth="1"/>
    <col min="11" max="17" width="4.6640625" style="1" customWidth="1"/>
    <col min="18" max="18" width="10.6640625" style="1" customWidth="1"/>
    <col min="19" max="19" width="18.88671875" style="1" customWidth="1"/>
    <col min="20" max="20" width="10.6640625" style="1" customWidth="1"/>
    <col min="21" max="16384" width="10.6640625" style="1"/>
  </cols>
  <sheetData>
    <row r="1" spans="1:19" ht="45" customHeight="1" x14ac:dyDescent="0.2">
      <c r="A1" s="3"/>
      <c r="B1" s="5"/>
      <c r="C1" s="5"/>
      <c r="D1" s="74"/>
      <c r="E1" s="225" t="s">
        <v>43</v>
      </c>
      <c r="F1" s="226"/>
      <c r="G1" s="226"/>
      <c r="H1" s="226"/>
      <c r="I1" s="226"/>
      <c r="J1" s="226"/>
      <c r="K1" s="226"/>
      <c r="L1" s="226"/>
      <c r="M1" s="226"/>
      <c r="N1" s="226"/>
      <c r="O1" s="3"/>
      <c r="P1" s="3"/>
      <c r="Q1" s="3"/>
      <c r="R1" s="3"/>
      <c r="S1" s="3"/>
    </row>
    <row r="2" spans="1:19" ht="21" customHeight="1" x14ac:dyDescent="0.2">
      <c r="A2" s="3"/>
      <c r="B2" s="5"/>
      <c r="C2" s="5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3"/>
      <c r="P2" s="3"/>
      <c r="Q2" s="3"/>
      <c r="R2" s="3"/>
      <c r="S2" s="3"/>
    </row>
    <row r="3" spans="1:19" ht="23.1" customHeight="1" x14ac:dyDescent="0.35">
      <c r="A3" s="3"/>
      <c r="B3" s="5"/>
      <c r="C3" s="5"/>
      <c r="D3" s="227">
        <f>Vorschaltjahr!I7</f>
        <v>0</v>
      </c>
      <c r="E3" s="228"/>
      <c r="F3" s="229"/>
      <c r="G3" s="229"/>
      <c r="H3" s="229"/>
      <c r="I3" s="229"/>
      <c r="J3" s="75" t="s">
        <v>3</v>
      </c>
      <c r="K3" s="230">
        <f>Vorschaltjahr!L7</f>
        <v>0</v>
      </c>
      <c r="L3" s="231"/>
      <c r="M3" s="231"/>
      <c r="N3" s="231"/>
      <c r="O3" s="3"/>
      <c r="P3" s="3"/>
      <c r="Q3" s="3"/>
      <c r="R3" s="3"/>
      <c r="S3" s="3"/>
    </row>
    <row r="4" spans="1:19" ht="9.75" customHeight="1" x14ac:dyDescent="0.3">
      <c r="A4" s="3"/>
      <c r="B4" s="5"/>
      <c r="C4" s="5"/>
      <c r="D4" s="76"/>
      <c r="E4" s="76"/>
      <c r="F4" s="77"/>
      <c r="G4" s="78"/>
      <c r="H4" s="77"/>
      <c r="I4" s="77"/>
      <c r="J4" s="79"/>
      <c r="K4" s="79"/>
      <c r="L4" s="79"/>
      <c r="M4" s="79"/>
      <c r="N4" s="79"/>
      <c r="O4" s="3"/>
      <c r="P4" s="3"/>
      <c r="Q4" s="3"/>
      <c r="R4" s="3"/>
      <c r="S4" s="3"/>
    </row>
    <row r="5" spans="1:19" ht="15.95" customHeight="1" x14ac:dyDescent="0.2">
      <c r="A5" s="3"/>
      <c r="B5" s="5"/>
      <c r="C5" s="5"/>
      <c r="D5" s="80"/>
      <c r="E5" s="80"/>
      <c r="F5" s="81"/>
      <c r="G5" s="81"/>
      <c r="H5" s="81"/>
      <c r="I5" s="81"/>
      <c r="J5" s="81"/>
      <c r="K5" s="81"/>
      <c r="L5" s="81"/>
      <c r="M5" s="81"/>
      <c r="N5" s="81"/>
      <c r="O5" s="3"/>
      <c r="P5" s="3"/>
      <c r="Q5" s="3"/>
      <c r="R5" s="3"/>
      <c r="S5" s="3"/>
    </row>
    <row r="6" spans="1:19" ht="15" customHeight="1" x14ac:dyDescent="0.2">
      <c r="A6" s="79"/>
      <c r="B6" s="76"/>
      <c r="C6" s="76"/>
      <c r="D6" s="76"/>
      <c r="E6" s="76"/>
      <c r="F6" s="79"/>
      <c r="G6" s="79"/>
      <c r="H6" s="79"/>
      <c r="I6" s="3"/>
      <c r="J6" s="79"/>
      <c r="K6" s="79"/>
      <c r="L6" s="79"/>
      <c r="M6" s="79"/>
      <c r="N6" s="79"/>
      <c r="O6" s="3"/>
      <c r="P6" s="3"/>
      <c r="Q6" s="3"/>
      <c r="R6" s="3"/>
      <c r="S6" s="3"/>
    </row>
    <row r="7" spans="1:19" ht="30" customHeight="1" x14ac:dyDescent="0.2">
      <c r="A7" s="232">
        <f>Vorschaltjahr!D9</f>
        <v>0</v>
      </c>
      <c r="B7" s="233"/>
      <c r="C7" s="236">
        <f>Vorschaltjahr!D11</f>
        <v>0</v>
      </c>
      <c r="D7" s="237"/>
      <c r="E7" s="237"/>
      <c r="F7" s="238"/>
      <c r="G7" s="238"/>
      <c r="H7" s="239"/>
      <c r="I7" s="82"/>
      <c r="J7" s="244">
        <f>Vorschaltjahr!G9</f>
        <v>0</v>
      </c>
      <c r="K7" s="232">
        <f>Vorschaltjahr!J13</f>
        <v>0</v>
      </c>
      <c r="L7" s="238"/>
      <c r="M7" s="238"/>
      <c r="N7" s="239"/>
      <c r="O7" s="83"/>
      <c r="P7" s="3"/>
      <c r="Q7" s="3"/>
      <c r="R7" s="3"/>
      <c r="S7" s="3"/>
    </row>
    <row r="8" spans="1:19" ht="8.1" customHeight="1" x14ac:dyDescent="0.2">
      <c r="A8" s="234"/>
      <c r="B8" s="235"/>
      <c r="C8" s="240"/>
      <c r="D8" s="241"/>
      <c r="E8" s="241"/>
      <c r="F8" s="242"/>
      <c r="G8" s="242"/>
      <c r="H8" s="243"/>
      <c r="I8" s="82"/>
      <c r="J8" s="245"/>
      <c r="K8" s="234"/>
      <c r="L8" s="242"/>
      <c r="M8" s="242"/>
      <c r="N8" s="243"/>
      <c r="O8" s="83"/>
      <c r="P8" s="3"/>
      <c r="Q8" s="3"/>
      <c r="R8" s="3"/>
      <c r="S8" s="3"/>
    </row>
    <row r="9" spans="1:19" ht="15.95" customHeight="1" x14ac:dyDescent="0.2">
      <c r="A9" s="248" t="s">
        <v>44</v>
      </c>
      <c r="B9" s="249"/>
      <c r="C9" s="246" t="s">
        <v>45</v>
      </c>
      <c r="D9" s="247"/>
      <c r="E9" s="247"/>
      <c r="F9" s="223"/>
      <c r="G9" s="223"/>
      <c r="H9" s="224"/>
      <c r="I9" s="82"/>
      <c r="J9" s="84" t="s">
        <v>46</v>
      </c>
      <c r="K9" s="222" t="s">
        <v>47</v>
      </c>
      <c r="L9" s="223"/>
      <c r="M9" s="223"/>
      <c r="N9" s="224"/>
      <c r="O9" s="83"/>
      <c r="P9" s="3"/>
      <c r="Q9" s="3"/>
      <c r="R9" s="3"/>
      <c r="S9" s="3"/>
    </row>
    <row r="10" spans="1:19" ht="17.100000000000001" customHeight="1" x14ac:dyDescent="0.2">
      <c r="A10" s="85"/>
      <c r="B10" s="86"/>
      <c r="C10" s="80"/>
      <c r="D10" s="86"/>
      <c r="E10" s="86"/>
      <c r="F10" s="85"/>
      <c r="G10" s="85"/>
      <c r="H10" s="85"/>
      <c r="I10" s="3"/>
      <c r="J10" s="85"/>
      <c r="K10" s="85"/>
      <c r="L10" s="85"/>
      <c r="M10" s="85"/>
      <c r="N10" s="85"/>
      <c r="O10" s="3"/>
      <c r="P10" s="3"/>
      <c r="Q10" s="3"/>
      <c r="R10" s="3"/>
      <c r="S10" s="3"/>
    </row>
    <row r="11" spans="1:19" ht="15" customHeight="1" x14ac:dyDescent="0.2">
      <c r="A11" s="206" t="s">
        <v>48</v>
      </c>
      <c r="B11" s="207"/>
      <c r="C11" s="87"/>
      <c r="D11" s="206" t="s">
        <v>49</v>
      </c>
      <c r="E11" s="212"/>
      <c r="F11" s="212"/>
      <c r="G11" s="212"/>
      <c r="H11" s="207"/>
      <c r="I11" s="88"/>
      <c r="J11" s="214" t="s">
        <v>50</v>
      </c>
      <c r="K11" s="215"/>
      <c r="L11" s="215"/>
      <c r="M11" s="215"/>
      <c r="N11" s="216"/>
      <c r="O11" s="89"/>
      <c r="P11" s="3"/>
      <c r="Q11" s="3"/>
      <c r="R11" s="3"/>
      <c r="S11" s="3"/>
    </row>
    <row r="12" spans="1:19" ht="17.100000000000001" customHeight="1" x14ac:dyDescent="0.2">
      <c r="A12" s="208"/>
      <c r="B12" s="209"/>
      <c r="C12" s="87"/>
      <c r="D12" s="208"/>
      <c r="E12" s="213"/>
      <c r="F12" s="213"/>
      <c r="G12" s="213"/>
      <c r="H12" s="209"/>
      <c r="I12" s="88"/>
      <c r="J12" s="217"/>
      <c r="K12" s="218"/>
      <c r="L12" s="218"/>
      <c r="M12" s="218"/>
      <c r="N12" s="219"/>
      <c r="O12" s="89"/>
      <c r="P12" s="3"/>
      <c r="Q12" s="3"/>
      <c r="R12" s="3"/>
      <c r="S12" s="3"/>
    </row>
    <row r="13" spans="1:19" ht="48.95" customHeight="1" x14ac:dyDescent="0.2">
      <c r="A13" s="90" t="s">
        <v>18</v>
      </c>
      <c r="B13" s="91"/>
      <c r="C13" s="87"/>
      <c r="D13" s="92" t="s">
        <v>22</v>
      </c>
      <c r="E13" s="93" t="s">
        <v>51</v>
      </c>
      <c r="F13" s="94" t="s">
        <v>52</v>
      </c>
      <c r="G13" s="95" t="s">
        <v>53</v>
      </c>
      <c r="H13" s="96" t="s">
        <v>54</v>
      </c>
      <c r="I13" s="88"/>
      <c r="J13" s="92" t="s">
        <v>55</v>
      </c>
      <c r="K13" s="97" t="s">
        <v>51</v>
      </c>
      <c r="L13" s="98" t="s">
        <v>52</v>
      </c>
      <c r="M13" s="99" t="s">
        <v>53</v>
      </c>
      <c r="N13" s="100" t="s">
        <v>54</v>
      </c>
      <c r="O13" s="89"/>
      <c r="P13" s="3"/>
      <c r="Q13" s="3"/>
      <c r="R13" s="3"/>
      <c r="S13" s="3"/>
    </row>
    <row r="14" spans="1:19" ht="27" customHeight="1" x14ac:dyDescent="0.35">
      <c r="A14" s="101" t="s">
        <v>52</v>
      </c>
      <c r="B14" s="102">
        <f>COUNTIFS(Vorschaltjahr!H18:H37,"männlich",Vorschaltjahr!$J$18:$J$37,"Mit Maßnahmebeginn")</f>
        <v>0</v>
      </c>
      <c r="C14" s="87"/>
      <c r="D14" s="103" t="s">
        <v>56</v>
      </c>
      <c r="E14" s="102">
        <f>SUM(F14:H14)</f>
        <v>0</v>
      </c>
      <c r="F14" s="104">
        <f>COUNTIFS(Vorschaltjahr!$H$18:$H$37,"männlich",Vorschaltjahr!$L$18:$L$37,"Verbleib in der Regelklasse",Vorschaltjahr!$K$18:$K$37,"PUSCH vorzeitig abgebrochen")</f>
        <v>0</v>
      </c>
      <c r="G14" s="105">
        <f>COUNTIFS(Vorschaltjahr!$H$18:$H$37,"weiblich",Vorschaltjahr!$L$18:$L$37,"Verbleib in der Regelklasse",Vorschaltjahr!$K$18:$K$37,"PUSCH vorzeitig abgebrochen")</f>
        <v>0</v>
      </c>
      <c r="H14" s="106">
        <f>COUNTIFS(Vorschaltjahr!$H$18:$H$37,"divers",Vorschaltjahr!$L$18:$L$37,"Verbleib in der Regelklasse",Vorschaltjahr!$K$18:$K$37,"PUSCH vorzeitig abgebrochen")</f>
        <v>0</v>
      </c>
      <c r="I14" s="88"/>
      <c r="J14" s="103" t="s">
        <v>56</v>
      </c>
      <c r="K14" s="107">
        <f>SUM(L14:N14)</f>
        <v>0</v>
      </c>
      <c r="L14" s="104">
        <f>COUNTIFS(Vorschaltjahr!$L$18:$L$37,"Verbleib in der Regelklasse",Vorschaltjahr!$K$18:$K$37,"Mit Ende des Schuljahres ",Vorschaltjahr!$H$18:$H$37,"männlich")</f>
        <v>0</v>
      </c>
      <c r="M14" s="105">
        <f>COUNTIFS(Vorschaltjahr!$L$18:$L$37,"Verbleib in der Regelklasse",Vorschaltjahr!$K$18:$K$37,"Mit Ende des Schuljahres ",Vorschaltjahr!$H$18:$H$37,"weiblich")</f>
        <v>0</v>
      </c>
      <c r="N14" s="106">
        <f>COUNTIFS(Vorschaltjahr!$L$18:$L$37,"Verbleib in der Regelklasse",Vorschaltjahr!$K$18:$K$37,"Mit Ende des Schuljahres ",Vorschaltjahr!$H$18:$H$37,"divers")</f>
        <v>0</v>
      </c>
      <c r="O14" s="89"/>
      <c r="P14" s="3"/>
      <c r="Q14" s="3"/>
      <c r="R14" s="3"/>
      <c r="S14" s="108"/>
    </row>
    <row r="15" spans="1:19" ht="27" customHeight="1" x14ac:dyDescent="0.35">
      <c r="A15" s="109" t="s">
        <v>53</v>
      </c>
      <c r="B15" s="110">
        <f>COUNTIFS(Vorschaltjahr!H19:H38,"weiblich",Vorschaltjahr!$J$18:$J$37,"Mit Maßnahmebeginn")</f>
        <v>0</v>
      </c>
      <c r="C15" s="87"/>
      <c r="D15" s="111" t="s">
        <v>57</v>
      </c>
      <c r="E15" s="112">
        <f>SUM(F15:H15)</f>
        <v>0</v>
      </c>
      <c r="F15" s="113">
        <f>COUNTIFS(Vorschaltjahr!$H$18:$H$37,"männlich",Vorschaltjahr!$L$18:$L$37,"Sonstiges (z.B. Umzug o.ä.)",Vorschaltjahr!$K$18:$K$37,"PUSCH vorzeitig abgebrochen")</f>
        <v>0</v>
      </c>
      <c r="G15" s="114">
        <f>COUNTIFS(Vorschaltjahr!$H$18:$H$37,"weiblich",Vorschaltjahr!$L$18:$L$37,"Sonstiges (z.B. Umzug o.ä.)",Vorschaltjahr!$K$18:$K$37,"PUSCH vorzeitig abgebrochen")</f>
        <v>0</v>
      </c>
      <c r="H15" s="115">
        <f>COUNTIFS(Vorschaltjahr!$H$18:$H$37,"divers",Vorschaltjahr!$L$18:$L$37,"Sonstiges (z.B. Umzug o.ä.)",Vorschaltjahr!$K$18:$K$37,"PUSCH vorzeitig abgebrochen")</f>
        <v>0</v>
      </c>
      <c r="I15" s="88"/>
      <c r="J15" s="116" t="s">
        <v>58</v>
      </c>
      <c r="K15" s="117">
        <f>SUM(L15:N15)</f>
        <v>0</v>
      </c>
      <c r="L15" s="118">
        <f>COUNTIFS(Vorschaltjahr!$L$18:$L$37,"Übergang in die PUSCH-Abschlussklasse ",Vorschaltjahr!$K$18:$K$37,"Mit Ende des Schuljahres ",Vorschaltjahr!$H$18:$H$37,"männlich")</f>
        <v>0</v>
      </c>
      <c r="M15" s="119">
        <f>COUNTIFS(Vorschaltjahr!$L$18:$L$37,"Übergang in die PUSCH-Abschlussklasse ",Vorschaltjahr!$K$18:$K$37,"Mit Ende des Schuljahres ",Vorschaltjahr!$H$18:$H$37,"weiblich")</f>
        <v>0</v>
      </c>
      <c r="N15" s="120">
        <f>COUNTIFS(Vorschaltjahr!$L$18:$L$37,"Übergang in die PUSCH-Abschlussklasse ",Vorschaltjahr!$K$18:$K$37,"Mit Ende des Schuljahres",Vorschaltjahr!$H$18:$H$37,"divers")</f>
        <v>0</v>
      </c>
      <c r="O15" s="89"/>
      <c r="P15" s="3"/>
      <c r="Q15" s="3"/>
      <c r="R15" s="3"/>
      <c r="S15" s="108"/>
    </row>
    <row r="16" spans="1:19" ht="27" customHeight="1" x14ac:dyDescent="0.35">
      <c r="A16" s="121" t="s">
        <v>54</v>
      </c>
      <c r="B16" s="112">
        <f>COUNTIFS(Vorschaltjahr!H20:H39,"divers",Vorschaltjahr!$J$18:$J$37,"Mit Maßnahmebeginn")</f>
        <v>0</v>
      </c>
      <c r="C16" s="87"/>
      <c r="D16" s="122" t="s">
        <v>59</v>
      </c>
      <c r="E16" s="123">
        <f>SUM(E14:E15)</f>
        <v>0</v>
      </c>
      <c r="F16" s="124">
        <f>SUM(F14:F15)</f>
        <v>0</v>
      </c>
      <c r="G16" s="125">
        <f>SUM(G14:G15)</f>
        <v>0</v>
      </c>
      <c r="H16" s="126">
        <f>SUM(H14:H15)</f>
        <v>0</v>
      </c>
      <c r="I16" s="88"/>
      <c r="J16" s="111" t="s">
        <v>60</v>
      </c>
      <c r="K16" s="127">
        <f>SUM(L16:N16)</f>
        <v>0</v>
      </c>
      <c r="L16" s="113">
        <f>COUNTIFS(Vorschaltjahr!$L$18:$L$37,"Sonstiges (z.B. Umzug o.ä.)",Vorschaltjahr!$K$18:$K$37,"Mit Ende des Schuljahres ",Vorschaltjahr!$H$18:$H$37,"männlich")</f>
        <v>0</v>
      </c>
      <c r="M16" s="114">
        <f>COUNTIFS(Vorschaltjahr!$L$18:$L$37,"Sonstiges (z.B. Umzug o.ä.)",Vorschaltjahr!$K$18:$K$37,"Mit Ende des Schuljahres ",Vorschaltjahr!$H$18:$H$37,"weiblich")</f>
        <v>0</v>
      </c>
      <c r="N16" s="115">
        <f>COUNTIFS(Vorschaltjahr!$L$18:$L$37,"Sonstiges (z.B. Umzug o.ä.)",Vorschaltjahr!$K$18:$K$37,"Mit Ende des Schuljahres ",Vorschaltjahr!$H$18:$H$37,"divers")</f>
        <v>0</v>
      </c>
      <c r="O16" s="89"/>
      <c r="P16" s="3"/>
      <c r="Q16" s="3"/>
      <c r="R16" s="3"/>
      <c r="S16" s="108"/>
    </row>
    <row r="17" spans="1:19" ht="27" customHeight="1" x14ac:dyDescent="0.2">
      <c r="A17" s="128" t="s">
        <v>59</v>
      </c>
      <c r="B17" s="126">
        <f>SUM(B13:B16)</f>
        <v>0</v>
      </c>
      <c r="C17" s="14"/>
      <c r="D17" s="129"/>
      <c r="E17" s="129"/>
      <c r="F17" s="30"/>
      <c r="G17" s="30"/>
      <c r="H17" s="30"/>
      <c r="I17" s="130"/>
      <c r="J17" s="122" t="s">
        <v>59</v>
      </c>
      <c r="K17" s="123">
        <f>SUM(K14:K16)</f>
        <v>0</v>
      </c>
      <c r="L17" s="124">
        <f>SUM(L14:L16)</f>
        <v>0</v>
      </c>
      <c r="M17" s="125">
        <f>SUM(M14:M16)</f>
        <v>0</v>
      </c>
      <c r="N17" s="126">
        <f>SUM(N14:N16)</f>
        <v>0</v>
      </c>
      <c r="O17" s="89"/>
      <c r="P17" s="3"/>
      <c r="Q17" s="3"/>
      <c r="R17" s="3"/>
      <c r="S17" s="3"/>
    </row>
    <row r="18" spans="1:19" ht="15.75" customHeight="1" x14ac:dyDescent="0.2">
      <c r="A18" s="30"/>
      <c r="B18" s="129"/>
      <c r="C18" s="5"/>
      <c r="D18" s="5"/>
      <c r="E18" s="5"/>
      <c r="F18" s="3"/>
      <c r="G18" s="3"/>
      <c r="H18" s="3"/>
      <c r="I18" s="3"/>
      <c r="J18" s="30"/>
      <c r="K18" s="131"/>
      <c r="L18" s="132"/>
      <c r="M18" s="132"/>
      <c r="N18" s="132"/>
      <c r="O18" s="133"/>
      <c r="P18" s="3"/>
      <c r="Q18" s="3"/>
      <c r="R18" s="3"/>
      <c r="S18" s="3"/>
    </row>
    <row r="19" spans="1:19" ht="17.100000000000001" customHeight="1" x14ac:dyDescent="0.2">
      <c r="A19" s="10"/>
      <c r="B19" s="134"/>
      <c r="C19" s="5"/>
      <c r="D19" s="5"/>
      <c r="E19" s="5"/>
      <c r="F19" s="3"/>
      <c r="G19" s="3"/>
      <c r="H19" s="3"/>
      <c r="I19" s="3"/>
      <c r="J19" s="3"/>
      <c r="K19" s="3"/>
      <c r="L19" s="135"/>
      <c r="M19" s="135"/>
      <c r="N19" s="135"/>
      <c r="O19" s="3"/>
      <c r="P19" s="3"/>
      <c r="Q19" s="3"/>
      <c r="R19" s="3"/>
      <c r="S19" s="3"/>
    </row>
    <row r="20" spans="1:19" ht="15.75" customHeight="1" x14ac:dyDescent="0.2">
      <c r="A20" s="206" t="s">
        <v>61</v>
      </c>
      <c r="B20" s="207"/>
      <c r="C20" s="14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customHeight="1" x14ac:dyDescent="0.2">
      <c r="A21" s="208"/>
      <c r="B21" s="209"/>
      <c r="C21" s="14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20.25" customHeight="1" x14ac:dyDescent="0.2">
      <c r="A22" s="210" t="s">
        <v>62</v>
      </c>
      <c r="B22" s="220"/>
      <c r="C22" s="14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24" customHeight="1" x14ac:dyDescent="0.2">
      <c r="A23" s="211"/>
      <c r="B23" s="221"/>
      <c r="C23" s="14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27" customHeight="1" x14ac:dyDescent="0.2">
      <c r="A24" s="101" t="s">
        <v>52</v>
      </c>
      <c r="B24" s="102">
        <f>COUNTIFS(Vorschaltjahr!$H$18:$H$37,"männlich",Vorschaltjahr!$J$18:$J$37,"Im Schuljahr dazugekommen")</f>
        <v>0</v>
      </c>
      <c r="C24" s="14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7" customHeight="1" x14ac:dyDescent="0.2">
      <c r="A25" s="109" t="s">
        <v>53</v>
      </c>
      <c r="B25" s="110">
        <f>COUNTIFS(Vorschaltjahr!$H$18:$H$37,"weiblich",Vorschaltjahr!$J$18:$J$37,"Im Schuljahr dazugekommen")</f>
        <v>0</v>
      </c>
      <c r="C25" s="14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27" customHeight="1" x14ac:dyDescent="0.2">
      <c r="A26" s="121" t="s">
        <v>54</v>
      </c>
      <c r="B26" s="112">
        <f>COUNTIFS(Vorschaltjahr!$H$18:$H$37,"divers",Vorschaltjahr!$J$18:$J$37,"Im Schuljahr dazugekommen")</f>
        <v>0</v>
      </c>
      <c r="C26" s="14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27" customHeight="1" x14ac:dyDescent="0.2">
      <c r="A27" s="128" t="s">
        <v>59</v>
      </c>
      <c r="B27" s="126">
        <f>SUM(B23:B26)</f>
        <v>0</v>
      </c>
      <c r="C27" s="14"/>
      <c r="D27" s="136" t="s">
        <v>63</v>
      </c>
      <c r="E27" s="76"/>
      <c r="F27" s="79"/>
      <c r="G27" s="79"/>
      <c r="H27" s="79"/>
      <c r="I27" s="79"/>
      <c r="J27" s="79"/>
      <c r="K27" s="3"/>
      <c r="L27" s="3"/>
      <c r="M27" s="3"/>
      <c r="N27" s="3"/>
      <c r="O27" s="3"/>
      <c r="P27" s="3"/>
      <c r="Q27" s="3"/>
      <c r="R27" s="3"/>
      <c r="S27" s="3"/>
    </row>
    <row r="28" spans="1:19" ht="15.95" customHeight="1" x14ac:dyDescent="0.2">
      <c r="A28" s="30"/>
      <c r="B28" s="129"/>
      <c r="C28" s="5"/>
      <c r="D28" s="80"/>
      <c r="E28" s="80"/>
      <c r="F28" s="137" t="s">
        <v>64</v>
      </c>
      <c r="G28" s="81"/>
      <c r="H28" s="81"/>
      <c r="I28" s="81"/>
      <c r="J28" s="81"/>
      <c r="K28" s="3"/>
      <c r="L28" s="3"/>
      <c r="M28" s="3"/>
      <c r="N28" s="3"/>
      <c r="O28" s="3"/>
      <c r="P28" s="3"/>
      <c r="Q28" s="3"/>
      <c r="R28" s="3"/>
      <c r="S28" s="3"/>
    </row>
  </sheetData>
  <mergeCells count="16">
    <mergeCell ref="K9:N9"/>
    <mergeCell ref="E1:N1"/>
    <mergeCell ref="D3:I3"/>
    <mergeCell ref="K3:N3"/>
    <mergeCell ref="A7:B8"/>
    <mergeCell ref="C7:H8"/>
    <mergeCell ref="J7:J8"/>
    <mergeCell ref="K7:N8"/>
    <mergeCell ref="C9:H9"/>
    <mergeCell ref="A9:B9"/>
    <mergeCell ref="A20:B21"/>
    <mergeCell ref="A22:A23"/>
    <mergeCell ref="A11:B12"/>
    <mergeCell ref="D11:H12"/>
    <mergeCell ref="J11:N12"/>
    <mergeCell ref="B22:B23"/>
  </mergeCells>
  <conditionalFormatting sqref="E14:E15 K14:N16">
    <cfRule type="cellIs" dxfId="0" priority="1" stopIfTrue="1" operator="equal">
      <formula>"Summe($I$6:$Q$6)"</formula>
    </cfRule>
  </conditionalFormatting>
  <pageMargins left="0.70866099999999999" right="0.70866099999999999" top="0.78740200000000005" bottom="0.78740200000000005" header="0.31496099999999999" footer="0.31496099999999999"/>
  <pageSetup orientation="landscape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workbookViewId="0"/>
  </sheetViews>
  <sheetFormatPr baseColWidth="10" defaultColWidth="10.6640625" defaultRowHeight="23.1" customHeight="1" x14ac:dyDescent="0.2"/>
  <cols>
    <col min="1" max="1" width="10.6640625" style="1" customWidth="1"/>
    <col min="2" max="2" width="36.88671875" style="1" customWidth="1"/>
    <col min="3" max="4" width="28.33203125" style="1" customWidth="1"/>
    <col min="5" max="6" width="10.6640625" style="1" customWidth="1"/>
    <col min="7" max="16384" width="10.6640625" style="1"/>
  </cols>
  <sheetData>
    <row r="1" spans="1:5" ht="16.5" customHeight="1" x14ac:dyDescent="0.2">
      <c r="A1" s="3"/>
      <c r="B1" s="5"/>
      <c r="C1" s="5"/>
      <c r="D1" s="5"/>
      <c r="E1" s="3"/>
    </row>
    <row r="2" spans="1:5" ht="23.45" customHeight="1" x14ac:dyDescent="0.2">
      <c r="A2" s="3"/>
      <c r="B2" s="9"/>
      <c r="C2" s="9"/>
      <c r="D2" s="9"/>
      <c r="E2" s="3"/>
    </row>
    <row r="3" spans="1:5" ht="23.45" customHeight="1" x14ac:dyDescent="0.2">
      <c r="A3" s="3"/>
      <c r="B3" s="9"/>
      <c r="C3" s="9"/>
      <c r="D3" s="9"/>
      <c r="E3" s="3"/>
    </row>
    <row r="4" spans="1:5" ht="23.45" customHeight="1" x14ac:dyDescent="0.2">
      <c r="A4" s="3"/>
      <c r="B4" s="9"/>
      <c r="C4" s="9"/>
      <c r="D4" s="8" t="s">
        <v>53</v>
      </c>
      <c r="E4" s="3"/>
    </row>
    <row r="5" spans="1:5" ht="23.45" customHeight="1" x14ac:dyDescent="0.2">
      <c r="A5" s="3"/>
      <c r="B5" s="9"/>
      <c r="C5" s="138" t="s">
        <v>65</v>
      </c>
      <c r="D5" s="8" t="s">
        <v>52</v>
      </c>
      <c r="E5" s="3"/>
    </row>
    <row r="6" spans="1:5" ht="23.45" customHeight="1" x14ac:dyDescent="0.2">
      <c r="A6" s="3"/>
      <c r="B6" s="5"/>
      <c r="C6" s="138" t="s">
        <v>66</v>
      </c>
      <c r="D6" s="138" t="s">
        <v>54</v>
      </c>
      <c r="E6" s="3"/>
    </row>
    <row r="7" spans="1:5" ht="23.45" customHeight="1" x14ac:dyDescent="0.2">
      <c r="A7" s="3"/>
      <c r="B7" s="138" t="s">
        <v>67</v>
      </c>
      <c r="C7" s="139"/>
      <c r="D7" s="5"/>
      <c r="E7" s="3"/>
    </row>
    <row r="8" spans="1:5" ht="23.45" customHeight="1" x14ac:dyDescent="0.2">
      <c r="A8" s="3"/>
      <c r="B8" s="138" t="s">
        <v>68</v>
      </c>
      <c r="C8" s="138" t="s">
        <v>69</v>
      </c>
      <c r="D8" s="138" t="s">
        <v>70</v>
      </c>
      <c r="E8" s="3"/>
    </row>
    <row r="9" spans="1:5" ht="23.45" customHeight="1" x14ac:dyDescent="0.2">
      <c r="A9" s="3"/>
      <c r="B9" s="138" t="s">
        <v>71</v>
      </c>
      <c r="C9" s="5"/>
      <c r="D9" s="138" t="s">
        <v>72</v>
      </c>
      <c r="E9" s="3"/>
    </row>
    <row r="10" spans="1:5" ht="23.45" customHeight="1" x14ac:dyDescent="0.2">
      <c r="A10" s="3"/>
      <c r="B10" s="138" t="s">
        <v>73</v>
      </c>
      <c r="C10" s="5"/>
      <c r="D10" s="5"/>
      <c r="E10" s="3"/>
    </row>
    <row r="11" spans="1:5" ht="23.45" customHeight="1" x14ac:dyDescent="0.2">
      <c r="A11" s="3"/>
      <c r="B11" s="138" t="s">
        <v>74</v>
      </c>
      <c r="C11" s="138" t="s">
        <v>75</v>
      </c>
      <c r="D11" s="138" t="s">
        <v>76</v>
      </c>
      <c r="E11" s="3"/>
    </row>
    <row r="12" spans="1:5" ht="23.45" customHeight="1" x14ac:dyDescent="0.2">
      <c r="A12" s="3"/>
      <c r="B12" s="138" t="s">
        <v>77</v>
      </c>
      <c r="C12" s="8" t="s">
        <v>78</v>
      </c>
      <c r="D12" s="8" t="s">
        <v>79</v>
      </c>
      <c r="E12" s="3"/>
    </row>
    <row r="13" spans="1:5" ht="23.45" customHeight="1" x14ac:dyDescent="0.2">
      <c r="A13" s="3"/>
      <c r="B13" s="9"/>
      <c r="C13" s="8" t="s">
        <v>80</v>
      </c>
      <c r="D13" s="9"/>
      <c r="E13" s="3"/>
    </row>
    <row r="14" spans="1:5" ht="23.45" customHeight="1" x14ac:dyDescent="0.2">
      <c r="A14" s="3"/>
      <c r="B14" s="5"/>
      <c r="C14" s="138" t="s">
        <v>81</v>
      </c>
      <c r="D14" s="5"/>
      <c r="E14" s="3"/>
    </row>
    <row r="15" spans="1:5" ht="23.45" customHeight="1" x14ac:dyDescent="0.35">
      <c r="A15" s="3"/>
      <c r="B15" s="140"/>
      <c r="C15" s="138" t="s">
        <v>82</v>
      </c>
      <c r="D15" s="5"/>
      <c r="E15" s="3"/>
    </row>
    <row r="16" spans="1:5" ht="24" customHeight="1" x14ac:dyDescent="0.2">
      <c r="A16" s="3"/>
      <c r="B16" s="141" t="s">
        <v>56</v>
      </c>
      <c r="C16" s="138" t="s">
        <v>83</v>
      </c>
      <c r="D16" s="5"/>
      <c r="E16" s="3"/>
    </row>
    <row r="17" spans="1:5" ht="48" customHeight="1" x14ac:dyDescent="0.2">
      <c r="A17" s="3"/>
      <c r="B17" s="141" t="s">
        <v>58</v>
      </c>
      <c r="C17" s="138" t="s">
        <v>84</v>
      </c>
      <c r="D17" s="5"/>
      <c r="E17" s="3"/>
    </row>
    <row r="18" spans="1:5" ht="24" customHeight="1" x14ac:dyDescent="0.2">
      <c r="A18" s="3"/>
      <c r="B18" s="141" t="s">
        <v>60</v>
      </c>
      <c r="C18" s="138" t="s">
        <v>85</v>
      </c>
      <c r="D18" s="5"/>
      <c r="E18" s="3"/>
    </row>
    <row r="19" spans="1:5" ht="23.45" customHeight="1" x14ac:dyDescent="0.2">
      <c r="A19" s="3"/>
      <c r="B19" s="5"/>
      <c r="C19" s="138" t="s">
        <v>86</v>
      </c>
      <c r="D19" s="5"/>
      <c r="E19" s="3"/>
    </row>
    <row r="20" spans="1:5" ht="23.45" customHeight="1" x14ac:dyDescent="0.2">
      <c r="A20" s="3"/>
      <c r="B20" s="5"/>
      <c r="C20" s="138" t="s">
        <v>87</v>
      </c>
      <c r="D20" s="5"/>
      <c r="E20" s="3"/>
    </row>
    <row r="21" spans="1:5" ht="23.45" customHeight="1" x14ac:dyDescent="0.2">
      <c r="A21" s="3"/>
      <c r="B21" s="5"/>
      <c r="C21" s="138" t="s">
        <v>88</v>
      </c>
      <c r="D21" s="5"/>
      <c r="E21" s="3"/>
    </row>
    <row r="22" spans="1:5" ht="23.45" customHeight="1" x14ac:dyDescent="0.2">
      <c r="A22" s="3"/>
      <c r="B22" s="5"/>
      <c r="C22" s="138" t="s">
        <v>89</v>
      </c>
      <c r="D22" s="5"/>
      <c r="E22" s="3"/>
    </row>
    <row r="23" spans="1:5" ht="23.45" customHeight="1" x14ac:dyDescent="0.2">
      <c r="A23" s="3"/>
      <c r="B23" s="5"/>
      <c r="C23" s="138" t="s">
        <v>90</v>
      </c>
      <c r="D23" s="5"/>
      <c r="E23" s="3"/>
    </row>
    <row r="24" spans="1:5" ht="23.45" customHeight="1" x14ac:dyDescent="0.2">
      <c r="A24" s="3"/>
      <c r="B24" s="5"/>
      <c r="C24" s="138" t="s">
        <v>91</v>
      </c>
      <c r="D24" s="5"/>
      <c r="E24" s="3"/>
    </row>
    <row r="25" spans="1:5" ht="23.45" customHeight="1" x14ac:dyDescent="0.2">
      <c r="A25" s="3"/>
      <c r="B25" s="5"/>
      <c r="C25" s="138" t="s">
        <v>92</v>
      </c>
      <c r="D25" s="5"/>
      <c r="E25" s="3"/>
    </row>
    <row r="26" spans="1:5" ht="16.5" customHeight="1" x14ac:dyDescent="0.2">
      <c r="A26" s="3"/>
      <c r="B26" s="5"/>
      <c r="C26" s="5"/>
      <c r="D26" s="5"/>
      <c r="E26" s="3"/>
    </row>
  </sheetData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Vorschaltjahr</vt:lpstr>
      <vt:lpstr>Auswertung</vt:lpstr>
      <vt:lpstr>Dropdown-Listen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Gehring, Christine (HMKB)</cp:lastModifiedBy>
  <dcterms:modified xsi:type="dcterms:W3CDTF">2024-12-12T06:47:24Z</dcterms:modified>
</cp:coreProperties>
</file>