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Abteilung II\II.6\PUSCH\2021-2027\Jahresübergreifend\02_Vorlagen und Organisation\Dokumente\2025\"/>
    </mc:Choice>
  </mc:AlternateContent>
  <xr:revisionPtr revIDLastSave="0" documentId="13_ncr:1_{FAF86B6B-B096-491E-BF58-5DF2BD04F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terrichtsübersicht" sheetId="4" r:id="rId1"/>
    <sheet name="Auswertung" sheetId="5" state="hidden" r:id="rId2"/>
    <sheet name="Dropdown-Listen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G5" i="5"/>
  <c r="F5" i="5"/>
  <c r="H9" i="5"/>
  <c r="G9" i="5"/>
  <c r="C9" i="5"/>
  <c r="D16" i="5" l="1"/>
  <c r="D17" i="5"/>
  <c r="D18" i="5"/>
  <c r="D19" i="5"/>
  <c r="D20" i="5"/>
  <c r="D21" i="5"/>
  <c r="D22" i="5"/>
  <c r="D23" i="5"/>
  <c r="D24" i="5"/>
  <c r="D25" i="5"/>
  <c r="D26" i="5"/>
  <c r="D27" i="5"/>
  <c r="D15" i="5"/>
  <c r="C27" i="5"/>
  <c r="C26" i="5"/>
  <c r="E26" i="5" s="1"/>
  <c r="C25" i="5"/>
  <c r="C21" i="5"/>
  <c r="C22" i="5"/>
  <c r="C23" i="5"/>
  <c r="C24" i="5"/>
  <c r="E27" i="5" l="1"/>
  <c r="E25" i="5"/>
  <c r="C16" i="5"/>
  <c r="E16" i="5" s="1"/>
  <c r="C17" i="5"/>
  <c r="E17" i="5" s="1"/>
  <c r="C18" i="5"/>
  <c r="E18" i="5" s="1"/>
  <c r="C19" i="5"/>
  <c r="E19" i="5" s="1"/>
  <c r="C20" i="5"/>
  <c r="E20" i="5" s="1"/>
  <c r="E21" i="5"/>
  <c r="E22" i="5"/>
  <c r="E23" i="5"/>
  <c r="C15" i="5"/>
  <c r="E15" i="5" s="1"/>
  <c r="E24" i="5"/>
  <c r="L45" i="4"/>
  <c r="M45" i="4"/>
  <c r="K45" i="4"/>
  <c r="F45" i="4"/>
  <c r="A9" i="5"/>
  <c r="H31" i="5"/>
  <c r="D30" i="5"/>
  <c r="H30" i="5"/>
  <c r="H27" i="5"/>
  <c r="I27" i="5" s="1"/>
  <c r="I21" i="5"/>
  <c r="H21" i="5"/>
  <c r="I19" i="5"/>
  <c r="H19" i="5"/>
  <c r="H20" i="5"/>
  <c r="H17" i="5"/>
  <c r="H24" i="5"/>
  <c r="H25" i="5"/>
  <c r="H26" i="5"/>
  <c r="H23" i="5"/>
  <c r="H18" i="5"/>
  <c r="H22" i="5"/>
  <c r="H16" i="5"/>
  <c r="H15" i="5"/>
  <c r="E28" i="5" l="1"/>
  <c r="E29" i="5"/>
  <c r="H29" i="5"/>
</calcChain>
</file>

<file path=xl/sharedStrings.xml><?xml version="1.0" encoding="utf-8"?>
<sst xmlns="http://schemas.openxmlformats.org/spreadsheetml/2006/main" count="123" uniqueCount="94">
  <si>
    <t>Luisenplatz 10 - 65185 Wiesbaden</t>
  </si>
  <si>
    <t>Klasse:</t>
  </si>
  <si>
    <t>Klassenlehrer/-in:</t>
  </si>
  <si>
    <t xml:space="preserve">Schulamtsbezirk: </t>
  </si>
  <si>
    <t>Schulleiter/-in:</t>
  </si>
  <si>
    <t>Schule:</t>
  </si>
  <si>
    <t>Montag</t>
  </si>
  <si>
    <t>Dienstag</t>
  </si>
  <si>
    <t>Mittwoch</t>
  </si>
  <si>
    <t>Donnerstag</t>
  </si>
  <si>
    <t>Freitag</t>
  </si>
  <si>
    <t>IST</t>
  </si>
  <si>
    <t>SOLL</t>
  </si>
  <si>
    <t>Deutsch</t>
  </si>
  <si>
    <t>Mathematik</t>
  </si>
  <si>
    <t>Gesellschaftslehre</t>
  </si>
  <si>
    <t>Ästhetische Bildung</t>
  </si>
  <si>
    <t>Naturwissenschaften</t>
  </si>
  <si>
    <t>Sport</t>
  </si>
  <si>
    <t>Religion/Ethik</t>
  </si>
  <si>
    <t>Englisch</t>
  </si>
  <si>
    <t>Betrieb</t>
  </si>
  <si>
    <t>Berufliche Schule</t>
  </si>
  <si>
    <t>Sonstiges</t>
  </si>
  <si>
    <t>Schulhalbjahr</t>
  </si>
  <si>
    <t>ja</t>
  </si>
  <si>
    <t>nein</t>
  </si>
  <si>
    <t>Personaleinsatz</t>
  </si>
  <si>
    <t>Name</t>
  </si>
  <si>
    <t>Vorname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</si>
  <si>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</si>
  <si>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</si>
  <si>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</si>
  <si>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</si>
  <si>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</si>
  <si>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</si>
  <si>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</si>
  <si>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</si>
  <si>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</si>
  <si>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Nr.</t>
  </si>
  <si>
    <t>Unterricht</t>
  </si>
  <si>
    <t>Fach</t>
  </si>
  <si>
    <t>Kooperation mit beruflicher Schule:</t>
  </si>
  <si>
    <t>Berufsorientierung/
Berufsvorbereitung</t>
  </si>
  <si>
    <t>Name:</t>
  </si>
  <si>
    <t>E-Mail:</t>
  </si>
  <si>
    <t>Reflexion betriebliche
Praxis</t>
  </si>
  <si>
    <t>PUSCH-Team</t>
  </si>
  <si>
    <t>PUSCH-
Coach</t>
  </si>
  <si>
    <t>Unterricht-
stunden
gesamt</t>
  </si>
  <si>
    <t>Summe Unterricht</t>
  </si>
  <si>
    <t>Schule</t>
  </si>
  <si>
    <t>Schulnummer</t>
  </si>
  <si>
    <t>Klasse</t>
  </si>
  <si>
    <t>E-Mail: PUSCH@kultus.hessen.de</t>
  </si>
  <si>
    <t>Summe Zeitstunden PUSCH-Coach</t>
  </si>
  <si>
    <t>Summe Std.- PUSCH- Lehrkräfte</t>
  </si>
  <si>
    <t>Bitte tragen Sie zuerst die Namen des PUSCH-Teams in die untenstehende Tabelle "Personaleinsatz" ein.</t>
  </si>
  <si>
    <t>Ordnen Sie den Unterrichtsstunden jeweils per Dropdown-Menü die eingesetzten Lehrkräfte sowie den PUSCH-Coach zu.</t>
  </si>
  <si>
    <t>Wählen Sie bitte per Dropdown-Menü (blau hinterlegtes Feld) das Unterrichtsfach aus.</t>
  </si>
  <si>
    <t>2024 / 2025</t>
  </si>
  <si>
    <t>2025 / 2026</t>
  </si>
  <si>
    <t>2026 / 2027</t>
  </si>
  <si>
    <t>2027 / 2028</t>
  </si>
  <si>
    <t xml:space="preserve">Stundenplan für die PUSCH-Klasse </t>
  </si>
  <si>
    <t>BOW</t>
  </si>
  <si>
    <t>DADI</t>
  </si>
  <si>
    <t>F</t>
  </si>
  <si>
    <t>FD</t>
  </si>
  <si>
    <t>GGMT</t>
  </si>
  <si>
    <t>GIVB</t>
  </si>
  <si>
    <t>HRWM</t>
  </si>
  <si>
    <t>KS</t>
  </si>
  <si>
    <t>LDLW</t>
  </si>
  <si>
    <t>MR</t>
  </si>
  <si>
    <t>OF</t>
  </si>
  <si>
    <t>RTWI</t>
  </si>
  <si>
    <t>SEWF</t>
  </si>
  <si>
    <t>MKK</t>
  </si>
  <si>
    <t>PUSCH - Lehrkräfte</t>
  </si>
  <si>
    <t>Bemerkungen:</t>
  </si>
  <si>
    <t>10.</t>
  </si>
  <si>
    <r>
      <t xml:space="preserve">(Für Fächer, die nicht im Dropdown-Menü zu finden sind, wählen Sie bitte </t>
    </r>
    <r>
      <rPr>
        <b/>
        <sz val="11"/>
        <rFont val="Arial"/>
        <family val="2"/>
      </rPr>
      <t>"Sonstiges"</t>
    </r>
    <r>
      <rPr>
        <sz val="11"/>
        <rFont val="Arial"/>
        <family val="2"/>
      </rPr>
      <t xml:space="preserve"> aus und tragen oben im Feld </t>
    </r>
    <r>
      <rPr>
        <b/>
        <sz val="11"/>
        <rFont val="Arial"/>
        <family val="2"/>
      </rPr>
      <t>"Bemerkungen"</t>
    </r>
    <r>
      <rPr>
        <sz val="11"/>
        <rFont val="Arial"/>
        <family val="2"/>
      </rPr>
      <t xml:space="preserve"> eine Erläuterung ein.)</t>
    </r>
  </si>
  <si>
    <t>Auswertungsbogen Personaleinsatz und Stundenplan</t>
  </si>
  <si>
    <t>PUSCH-Coach</t>
  </si>
  <si>
    <t>SSA</t>
  </si>
  <si>
    <t>sachlich richtig</t>
  </si>
  <si>
    <t>Datum,</t>
  </si>
  <si>
    <t xml:space="preserve">Unterschrift </t>
  </si>
  <si>
    <t>Name der beruflichen Schule:</t>
  </si>
  <si>
    <t>Schulnummer:</t>
  </si>
  <si>
    <t>Hessisches Ministerium für Kultus, Bildung und Chancen</t>
  </si>
  <si>
    <t>Referat II.6</t>
  </si>
  <si>
    <t>HTW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</si>
</sst>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12"/>
      <color rgb="FF0061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u/>
      <sz val="12"/>
      <color theme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2"/>
      <color rgb="FF9C0006"/>
      <name val="Arial"/>
      <family val="2"/>
    </font>
    <font>
      <sz val="12"/>
      <color rgb="FFFF000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3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31" fillId="9" borderId="0" applyNumberFormat="0" applyBorder="0" applyAlignment="0" applyProtection="0"/>
  </cellStyleXfs>
  <cellXfs count="266">
    <xf numFmtId="0" fontId="0" fillId="0" borderId="0" xfId="0"/>
    <xf numFmtId="0" fontId="3" fillId="0" borderId="0" xfId="1" applyFont="1" applyBorder="1" applyProtection="1"/>
    <xf numFmtId="0" fontId="0" fillId="0" borderId="0" xfId="0" applyProtection="1"/>
    <xf numFmtId="0" fontId="3" fillId="0" borderId="8" xfId="1" applyFont="1" applyBorder="1" applyProtection="1"/>
    <xf numFmtId="0" fontId="3" fillId="0" borderId="8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Fill="1" applyProtection="1"/>
    <xf numFmtId="0" fontId="4" fillId="0" borderId="0" xfId="0" applyFont="1" applyProtection="1"/>
    <xf numFmtId="0" fontId="9" fillId="0" borderId="0" xfId="0" applyFont="1" applyProtection="1"/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/>
    <xf numFmtId="0" fontId="0" fillId="0" borderId="0" xfId="0" applyFill="1" applyAlignment="1" applyProtection="1"/>
    <xf numFmtId="0" fontId="15" fillId="0" borderId="0" xfId="0" applyFont="1" applyFill="1" applyProtection="1"/>
    <xf numFmtId="0" fontId="6" fillId="0" borderId="14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Border="1" applyProtection="1"/>
    <xf numFmtId="0" fontId="14" fillId="0" borderId="0" xfId="0" applyFont="1" applyProtection="1"/>
    <xf numFmtId="0" fontId="6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right"/>
    </xf>
    <xf numFmtId="0" fontId="3" fillId="0" borderId="9" xfId="1" applyFont="1" applyBorder="1" applyProtection="1"/>
    <xf numFmtId="0" fontId="5" fillId="0" borderId="5" xfId="0" applyFont="1" applyBorder="1" applyAlignment="1" applyProtection="1">
      <alignment horizontal="right"/>
    </xf>
    <xf numFmtId="0" fontId="3" fillId="0" borderId="5" xfId="1" applyFont="1" applyBorder="1" applyProtection="1"/>
    <xf numFmtId="0" fontId="19" fillId="0" borderId="8" xfId="0" applyFont="1" applyBorder="1" applyAlignment="1" applyProtection="1"/>
    <xf numFmtId="0" fontId="19" fillId="3" borderId="15" xfId="0" applyFont="1" applyFill="1" applyBorder="1" applyAlignment="1" applyProtection="1">
      <alignment horizontal="right"/>
      <protection locked="0"/>
    </xf>
    <xf numFmtId="0" fontId="19" fillId="3" borderId="36" xfId="0" applyFont="1" applyFill="1" applyBorder="1" applyAlignment="1" applyProtection="1">
      <alignment horizontal="center"/>
      <protection locked="0"/>
    </xf>
    <xf numFmtId="0" fontId="4" fillId="0" borderId="0" xfId="1" applyFont="1" applyBorder="1" applyProtection="1"/>
    <xf numFmtId="0" fontId="8" fillId="0" borderId="0" xfId="1" applyFont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20" fillId="0" borderId="0" xfId="0" applyFont="1" applyFill="1" applyProtection="1"/>
    <xf numFmtId="0" fontId="20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0" fontId="24" fillId="0" borderId="0" xfId="0" applyFont="1" applyProtection="1"/>
    <xf numFmtId="0" fontId="10" fillId="0" borderId="40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right"/>
    </xf>
    <xf numFmtId="0" fontId="23" fillId="0" borderId="9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center" wrapText="1"/>
    </xf>
    <xf numFmtId="0" fontId="6" fillId="0" borderId="0" xfId="1" applyFont="1" applyBorder="1" applyProtection="1"/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0" fontId="3" fillId="0" borderId="7" xfId="1" applyFont="1" applyBorder="1" applyProtection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/>
    <xf numFmtId="0" fontId="7" fillId="0" borderId="6" xfId="0" applyFont="1" applyBorder="1" applyAlignment="1" applyProtection="1">
      <alignment vertical="center" wrapText="1"/>
    </xf>
    <xf numFmtId="0" fontId="22" fillId="0" borderId="0" xfId="0" applyFont="1" applyProtection="1"/>
    <xf numFmtId="0" fontId="27" fillId="0" borderId="0" xfId="0" applyFont="1" applyProtection="1"/>
    <xf numFmtId="0" fontId="28" fillId="0" borderId="0" xfId="0" applyFont="1" applyFill="1" applyAlignment="1" applyProtection="1">
      <alignment horizontal="right"/>
    </xf>
    <xf numFmtId="0" fontId="28" fillId="0" borderId="0" xfId="0" applyFont="1" applyFill="1" applyProtection="1"/>
    <xf numFmtId="0" fontId="22" fillId="0" borderId="0" xfId="0" applyFont="1" applyFill="1" applyProtection="1"/>
    <xf numFmtId="0" fontId="22" fillId="0" borderId="0" xfId="0" applyFont="1" applyFill="1" applyAlignment="1" applyProtection="1"/>
    <xf numFmtId="0" fontId="24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7" xfId="0" applyFont="1" applyBorder="1" applyProtection="1"/>
    <xf numFmtId="0" fontId="19" fillId="0" borderId="5" xfId="0" applyFont="1" applyBorder="1" applyAlignment="1" applyProtection="1">
      <alignment horizontal="left"/>
    </xf>
    <xf numFmtId="0" fontId="24" fillId="0" borderId="8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right" vertical="center"/>
    </xf>
    <xf numFmtId="0" fontId="14" fillId="0" borderId="39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center"/>
    </xf>
    <xf numFmtId="0" fontId="6" fillId="0" borderId="12" xfId="0" applyFont="1" applyBorder="1" applyProtection="1"/>
    <xf numFmtId="0" fontId="2" fillId="0" borderId="48" xfId="0" applyFont="1" applyBorder="1" applyAlignment="1" applyProtection="1">
      <alignment horizontal="right"/>
    </xf>
    <xf numFmtId="0" fontId="2" fillId="4" borderId="13" xfId="3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center" wrapText="1"/>
    </xf>
    <xf numFmtId="0" fontId="2" fillId="0" borderId="46" xfId="0" applyFont="1" applyBorder="1" applyAlignment="1" applyProtection="1">
      <alignment horizontal="center" vertical="top" wrapText="1"/>
    </xf>
    <xf numFmtId="1" fontId="6" fillId="5" borderId="49" xfId="0" applyNumberFormat="1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50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horizontal="center"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center"/>
    </xf>
    <xf numFmtId="0" fontId="6" fillId="5" borderId="49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0" fillId="0" borderId="7" xfId="0" applyFill="1" applyBorder="1" applyProtection="1"/>
    <xf numFmtId="0" fontId="6" fillId="5" borderId="45" xfId="0" applyFont="1" applyFill="1" applyBorder="1" applyAlignment="1" applyProtection="1">
      <alignment horizontal="center" vertical="center" wrapText="1"/>
    </xf>
    <xf numFmtId="0" fontId="32" fillId="4" borderId="38" xfId="0" applyFont="1" applyFill="1" applyBorder="1" applyProtection="1"/>
    <xf numFmtId="0" fontId="32" fillId="4" borderId="16" xfId="0" applyFont="1" applyFill="1" applyBorder="1" applyAlignment="1" applyProtection="1"/>
    <xf numFmtId="0" fontId="32" fillId="4" borderId="38" xfId="0" applyFont="1" applyFill="1" applyBorder="1" applyAlignment="1" applyProtection="1">
      <alignment vertical="top" wrapText="1"/>
    </xf>
    <xf numFmtId="0" fontId="32" fillId="4" borderId="16" xfId="0" applyFont="1" applyFill="1" applyBorder="1" applyAlignment="1" applyProtection="1">
      <alignment vertical="top" wrapText="1"/>
    </xf>
    <xf numFmtId="0" fontId="32" fillId="0" borderId="39" xfId="0" applyFont="1" applyBorder="1" applyProtection="1"/>
    <xf numFmtId="0" fontId="32" fillId="0" borderId="41" xfId="0" applyFont="1" applyBorder="1" applyProtection="1"/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/>
    <xf numFmtId="0" fontId="0" fillId="0" borderId="0" xfId="0" applyBorder="1"/>
    <xf numFmtId="0" fontId="0" fillId="0" borderId="40" xfId="0" applyBorder="1"/>
    <xf numFmtId="0" fontId="25" fillId="0" borderId="40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/>
    </xf>
    <xf numFmtId="0" fontId="34" fillId="0" borderId="0" xfId="0" applyFont="1" applyAlignment="1" applyProtection="1">
      <alignment vertical="center"/>
    </xf>
    <xf numFmtId="0" fontId="34" fillId="0" borderId="0" xfId="0" applyFont="1"/>
    <xf numFmtId="0" fontId="35" fillId="0" borderId="0" xfId="0" applyFont="1" applyBorder="1" applyAlignment="1" applyProtection="1">
      <alignment wrapText="1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right"/>
    </xf>
    <xf numFmtId="0" fontId="20" fillId="0" borderId="0" xfId="0" applyFont="1"/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26" fillId="0" borderId="1" xfId="0" applyFont="1" applyFill="1" applyBorder="1" applyAlignment="1" applyProtection="1">
      <alignment horizont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wrapText="1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5" fillId="7" borderId="41" xfId="0" applyFont="1" applyFill="1" applyBorder="1" applyAlignment="1" applyProtection="1">
      <alignment vertical="center"/>
      <protection locked="0"/>
    </xf>
    <xf numFmtId="0" fontId="5" fillId="7" borderId="42" xfId="0" applyFont="1" applyFill="1" applyBorder="1" applyAlignment="1" applyProtection="1">
      <alignment vertical="center"/>
      <protection locked="0"/>
    </xf>
    <xf numFmtId="0" fontId="5" fillId="7" borderId="43" xfId="0" applyFont="1" applyFill="1" applyBorder="1" applyAlignment="1" applyProtection="1">
      <alignment vertical="center"/>
      <protection locked="0"/>
    </xf>
    <xf numFmtId="0" fontId="17" fillId="7" borderId="27" xfId="4" applyFont="1" applyFill="1" applyBorder="1" applyAlignment="1" applyProtection="1">
      <alignment vertical="center"/>
      <protection locked="0"/>
    </xf>
    <xf numFmtId="0" fontId="2" fillId="7" borderId="21" xfId="0" applyFont="1" applyFill="1" applyBorder="1" applyAlignment="1" applyProtection="1">
      <alignment vertical="center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5" fillId="7" borderId="25" xfId="0" applyFont="1" applyFill="1" applyBorder="1" applyAlignment="1" applyProtection="1">
      <alignment vertical="center"/>
      <protection locked="0"/>
    </xf>
    <xf numFmtId="0" fontId="5" fillId="7" borderId="33" xfId="0" applyFont="1" applyFill="1" applyBorder="1" applyAlignment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/>
      <protection locked="0"/>
    </xf>
    <xf numFmtId="0" fontId="17" fillId="7" borderId="34" xfId="4" applyFont="1" applyFill="1" applyBorder="1" applyAlignment="1" applyProtection="1">
      <alignment vertical="center"/>
      <protection locked="0"/>
    </xf>
    <xf numFmtId="0" fontId="2" fillId="7" borderId="45" xfId="0" applyFont="1" applyFill="1" applyBorder="1" applyAlignment="1" applyProtection="1">
      <alignment vertical="center"/>
      <protection locked="0"/>
    </xf>
    <xf numFmtId="0" fontId="2" fillId="7" borderId="46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19" fillId="7" borderId="2" xfId="1" applyFont="1" applyFill="1" applyBorder="1" applyAlignment="1" applyProtection="1">
      <alignment horizontal="center" vertical="center"/>
      <protection locked="0"/>
    </xf>
    <xf numFmtId="0" fontId="19" fillId="7" borderId="3" xfId="1" applyFont="1" applyFill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18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26" fillId="0" borderId="4" xfId="0" applyFont="1" applyFill="1" applyBorder="1" applyAlignment="1" applyProtection="1">
      <alignment horizontal="center" vertical="center" textRotation="90" wrapText="1"/>
    </xf>
    <xf numFmtId="0" fontId="26" fillId="0" borderId="18" xfId="0" applyFont="1" applyFill="1" applyBorder="1" applyAlignment="1" applyProtection="1">
      <alignment horizontal="center" vertical="center" textRotation="90" wrapText="1"/>
    </xf>
    <xf numFmtId="0" fontId="26" fillId="0" borderId="7" xfId="0" applyFont="1" applyFill="1" applyBorder="1" applyAlignment="1" applyProtection="1">
      <alignment horizontal="center" vertical="center" textRotation="90" wrapText="1"/>
    </xf>
    <xf numFmtId="0" fontId="24" fillId="5" borderId="47" xfId="0" applyFont="1" applyFill="1" applyBorder="1" applyAlignment="1" applyProtection="1">
      <alignment vertical="center"/>
      <protection locked="0"/>
    </xf>
    <xf numFmtId="0" fontId="30" fillId="7" borderId="15" xfId="0" applyFont="1" applyFill="1" applyBorder="1" applyAlignment="1" applyProtection="1">
      <alignment horizontal="center"/>
      <protection locked="0"/>
    </xf>
    <xf numFmtId="0" fontId="30" fillId="7" borderId="36" xfId="0" applyFont="1" applyFill="1" applyBorder="1" applyAlignment="1" applyProtection="1">
      <alignment horizontal="center"/>
      <protection locked="0"/>
    </xf>
    <xf numFmtId="0" fontId="19" fillId="7" borderId="19" xfId="1" applyFont="1" applyFill="1" applyBorder="1" applyAlignment="1" applyProtection="1">
      <alignment horizontal="center" vertical="center"/>
      <protection locked="0"/>
    </xf>
    <xf numFmtId="0" fontId="19" fillId="7" borderId="9" xfId="1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/>
    </xf>
    <xf numFmtId="0" fontId="29" fillId="0" borderId="5" xfId="0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19" fillId="7" borderId="5" xfId="1" applyFont="1" applyFill="1" applyBorder="1" applyAlignment="1" applyProtection="1">
      <alignment horizontal="center" vertical="center"/>
      <protection locked="0"/>
    </xf>
    <xf numFmtId="0" fontId="19" fillId="7" borderId="6" xfId="1" applyFont="1" applyFill="1" applyBorder="1" applyAlignment="1" applyProtection="1">
      <alignment horizontal="center" vertical="center"/>
      <protection locked="0"/>
    </xf>
    <xf numFmtId="0" fontId="19" fillId="7" borderId="0" xfId="1" applyFont="1" applyFill="1" applyBorder="1" applyAlignment="1" applyProtection="1">
      <alignment horizontal="center" vertical="center"/>
      <protection locked="0"/>
    </xf>
    <xf numFmtId="0" fontId="19" fillId="7" borderId="8" xfId="1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/>
    </xf>
    <xf numFmtId="0" fontId="7" fillId="0" borderId="52" xfId="0" applyFont="1" applyBorder="1" applyAlignment="1" applyProtection="1"/>
    <xf numFmtId="0" fontId="24" fillId="5" borderId="33" xfId="0" applyFont="1" applyFill="1" applyBorder="1" applyAlignment="1" applyProtection="1">
      <alignment vertical="center"/>
      <protection locked="0"/>
    </xf>
    <xf numFmtId="0" fontId="24" fillId="8" borderId="47" xfId="0" applyFont="1" applyFill="1" applyBorder="1" applyAlignment="1" applyProtection="1">
      <alignment vertical="center"/>
      <protection locked="0"/>
    </xf>
    <xf numFmtId="0" fontId="24" fillId="8" borderId="29" xfId="0" applyFont="1" applyFill="1" applyBorder="1" applyAlignment="1" applyProtection="1">
      <alignment vertical="center"/>
      <protection locked="0"/>
    </xf>
    <xf numFmtId="0" fontId="24" fillId="8" borderId="21" xfId="0" applyFont="1" applyFill="1" applyBorder="1" applyAlignment="1" applyProtection="1">
      <alignment vertical="center"/>
      <protection locked="0"/>
    </xf>
    <xf numFmtId="0" fontId="24" fillId="8" borderId="1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/>
    <xf numFmtId="0" fontId="24" fillId="5" borderId="10" xfId="0" applyFont="1" applyFill="1" applyBorder="1" applyAlignment="1" applyProtection="1">
      <alignment vertical="center"/>
      <protection locked="0"/>
    </xf>
    <xf numFmtId="0" fontId="24" fillId="5" borderId="29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horizontal="center" vertical="center" textRotation="90" wrapText="1"/>
    </xf>
    <xf numFmtId="0" fontId="8" fillId="4" borderId="12" xfId="0" applyFont="1" applyFill="1" applyBorder="1" applyAlignment="1" applyProtection="1">
      <alignment horizontal="center" vertical="center" textRotation="90" wrapText="1"/>
    </xf>
    <xf numFmtId="0" fontId="8" fillId="4" borderId="13" xfId="0" applyFont="1" applyFill="1" applyBorder="1" applyAlignment="1" applyProtection="1">
      <alignment horizontal="center" vertical="center" textRotation="90" wrapText="1"/>
    </xf>
    <xf numFmtId="0" fontId="35" fillId="0" borderId="45" xfId="0" applyFont="1" applyBorder="1" applyAlignment="1" applyProtection="1">
      <alignment horizontal="center" wrapText="1"/>
    </xf>
    <xf numFmtId="0" fontId="35" fillId="0" borderId="42" xfId="0" applyFont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right"/>
    </xf>
    <xf numFmtId="0" fontId="23" fillId="0" borderId="7" xfId="0" applyFont="1" applyBorder="1" applyAlignment="1" applyProtection="1">
      <alignment horizontal="right"/>
    </xf>
    <xf numFmtId="0" fontId="23" fillId="0" borderId="6" xfId="0" applyFont="1" applyBorder="1" applyAlignment="1" applyProtection="1">
      <alignment horizontal="left"/>
    </xf>
    <xf numFmtId="0" fontId="23" fillId="0" borderId="9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 textRotation="90"/>
    </xf>
    <xf numFmtId="0" fontId="8" fillId="4" borderId="12" xfId="0" applyFont="1" applyFill="1" applyBorder="1" applyAlignment="1" applyProtection="1">
      <alignment horizontal="center" vertical="center" textRotation="90"/>
    </xf>
    <xf numFmtId="0" fontId="8" fillId="4" borderId="13" xfId="0" applyFont="1" applyFill="1" applyBorder="1" applyAlignment="1" applyProtection="1">
      <alignment horizontal="center" vertical="center" textRotation="90"/>
    </xf>
    <xf numFmtId="0" fontId="35" fillId="0" borderId="35" xfId="0" applyFont="1" applyBorder="1" applyAlignment="1" applyProtection="1">
      <alignment horizontal="center" wrapText="1"/>
    </xf>
    <xf numFmtId="0" fontId="35" fillId="0" borderId="34" xfId="0" applyFont="1" applyBorder="1" applyAlignment="1" applyProtection="1">
      <alignment horizontal="center" wrapText="1"/>
    </xf>
    <xf numFmtId="0" fontId="35" fillId="0" borderId="39" xfId="0" applyFont="1" applyBorder="1" applyAlignment="1" applyProtection="1">
      <alignment horizontal="center" wrapText="1"/>
    </xf>
    <xf numFmtId="0" fontId="35" fillId="0" borderId="41" xfId="0" applyFont="1" applyBorder="1" applyAlignment="1" applyProtection="1">
      <alignment horizontal="center" wrapText="1"/>
    </xf>
    <xf numFmtId="0" fontId="14" fillId="0" borderId="39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35" fillId="0" borderId="37" xfId="0" applyFont="1" applyBorder="1" applyAlignment="1" applyProtection="1">
      <alignment horizontal="center" wrapText="1"/>
    </xf>
    <xf numFmtId="0" fontId="35" fillId="0" borderId="40" xfId="0" applyFont="1" applyBorder="1" applyAlignment="1" applyProtection="1">
      <alignment horizontal="center" wrapText="1"/>
    </xf>
    <xf numFmtId="0" fontId="14" fillId="0" borderId="4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 vertical="center"/>
    </xf>
    <xf numFmtId="0" fontId="7" fillId="9" borderId="14" xfId="5" applyFont="1" applyBorder="1" applyAlignment="1" applyProtection="1">
      <alignment horizontal="center" vertical="center"/>
    </xf>
    <xf numFmtId="0" fontId="7" fillId="9" borderId="13" xfId="5" applyFont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center"/>
    </xf>
    <xf numFmtId="0" fontId="35" fillId="0" borderId="35" xfId="0" applyFont="1" applyFill="1" applyBorder="1" applyAlignment="1" applyProtection="1">
      <alignment horizontal="center" wrapText="1"/>
    </xf>
    <xf numFmtId="0" fontId="35" fillId="0" borderId="34" xfId="0" applyFont="1" applyFill="1" applyBorder="1" applyAlignment="1" applyProtection="1">
      <alignment horizontal="center" wrapText="1"/>
    </xf>
    <xf numFmtId="0" fontId="35" fillId="0" borderId="39" xfId="0" applyFont="1" applyFill="1" applyBorder="1" applyAlignment="1" applyProtection="1">
      <alignment horizontal="center" wrapText="1"/>
    </xf>
    <xf numFmtId="0" fontId="35" fillId="0" borderId="41" xfId="0" applyFont="1" applyFill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</cellXfs>
  <cellStyles count="6">
    <cellStyle name="Gut" xfId="3" builtinId="26"/>
    <cellStyle name="Link" xfId="4" builtinId="8"/>
    <cellStyle name="Schlecht" xfId="5" builtinId="27"/>
    <cellStyle name="Standard" xfId="0" builtinId="0"/>
    <cellStyle name="Standard 2" xfId="2" xr:uid="{00000000-0005-0000-0000-000004000000}"/>
    <cellStyle name="Standard_Anfangsstatistik zum 1.10 Schule" xfId="1" xr:uid="{00000000-0005-0000-0000-000005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1549185</xdr:colOff>
      <xdr:row>1</xdr:row>
      <xdr:rowOff>41811</xdr:rowOff>
    </xdr:from>
    <xdr:to>
      <xdr:col>12</xdr:col>
      <xdr:colOff>1587286</xdr:colOff>
      <xdr:row>5</xdr:row>
      <xdr:rowOff>222788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0160" y="235540"/>
          <a:ext cx="4881321" cy="108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121415</xdr:colOff>
      <xdr:row>1</xdr:row>
      <xdr:rowOff>9525</xdr:rowOff>
    </xdr:from>
    <xdr:to>
      <xdr:col>3</xdr:col>
      <xdr:colOff>714375</xdr:colOff>
      <xdr:row>7</xdr:row>
      <xdr:rowOff>486516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5" y="123825"/>
          <a:ext cx="3526660" cy="1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02"/>
  <sheetViews>
    <sheetView showZeros="0" tabSelected="1" zoomScale="80" zoomScaleNormal="80" workbookViewId="0">
      <selection activeCell="D22" sqref="D22:E22"/>
    </sheetView>
  </sheetViews>
  <sheetFormatPr baseColWidth="10" defaultColWidth="11.5546875" defaultRowHeight="15" x14ac:dyDescent="0.2"/>
  <cols>
    <col min="1" max="1" width="3.77734375" style="2" customWidth="1"/>
    <col min="2" max="2" width="6.5546875" style="2" customWidth="1"/>
    <col min="3" max="3" width="6.109375" style="2" customWidth="1"/>
    <col min="4" max="13" width="18.77734375" style="2" customWidth="1"/>
    <col min="14" max="14" width="3.5546875" style="14" customWidth="1"/>
    <col min="15" max="16" width="11.5546875" style="14"/>
    <col min="17" max="18" width="11.5546875" style="17"/>
    <col min="19" max="21" width="11.5546875" style="14"/>
    <col min="22" max="16384" width="11.5546875" style="2"/>
  </cols>
  <sheetData>
    <row r="2" spans="2:21" s="5" customFormat="1" ht="18" customHeight="1" x14ac:dyDescent="0.2">
      <c r="B2" s="59" t="s">
        <v>91</v>
      </c>
      <c r="D2" s="60"/>
      <c r="E2" s="60"/>
      <c r="J2" s="61"/>
      <c r="K2" s="62"/>
    </row>
    <row r="3" spans="2:21" s="63" customFormat="1" ht="18" customHeight="1" x14ac:dyDescent="0.2">
      <c r="B3" s="60" t="s">
        <v>92</v>
      </c>
      <c r="D3" s="60"/>
      <c r="E3" s="60"/>
      <c r="J3" s="64"/>
      <c r="K3" s="64"/>
    </row>
    <row r="4" spans="2:21" s="63" customFormat="1" ht="18" customHeight="1" x14ac:dyDescent="0.2">
      <c r="B4" s="60" t="s">
        <v>0</v>
      </c>
      <c r="D4" s="60"/>
      <c r="E4" s="60"/>
      <c r="I4" s="65"/>
      <c r="J4" s="66"/>
      <c r="K4" s="67"/>
      <c r="L4" s="68"/>
    </row>
    <row r="5" spans="2:21" s="63" customFormat="1" ht="18" customHeight="1" x14ac:dyDescent="0.2">
      <c r="B5" s="69" t="s">
        <v>54</v>
      </c>
      <c r="D5" s="60"/>
      <c r="E5" s="60"/>
      <c r="I5" s="65"/>
      <c r="J5" s="66"/>
      <c r="K5" s="67"/>
      <c r="L5" s="68"/>
    </row>
    <row r="6" spans="2:21" s="39" customFormat="1" ht="18" customHeight="1" x14ac:dyDescent="0.2">
      <c r="B6" s="60"/>
      <c r="D6" s="60"/>
      <c r="E6" s="58"/>
      <c r="I6" s="40"/>
      <c r="J6" s="41"/>
      <c r="K6" s="42"/>
      <c r="L6" s="43"/>
    </row>
    <row r="7" spans="2:21" s="1" customFormat="1" ht="22.5" customHeight="1" thickBot="1" x14ac:dyDescent="0.25"/>
    <row r="8" spans="2:21" s="1" customFormat="1" ht="40.5" customHeight="1" x14ac:dyDescent="0.4">
      <c r="B8" s="195" t="s">
        <v>64</v>
      </c>
      <c r="C8" s="196"/>
      <c r="D8" s="196"/>
      <c r="E8" s="196"/>
      <c r="F8" s="196"/>
      <c r="G8" s="191"/>
      <c r="H8" s="192"/>
      <c r="I8" s="35"/>
      <c r="J8" s="34"/>
      <c r="K8" s="37"/>
      <c r="L8" s="85" t="s">
        <v>24</v>
      </c>
      <c r="M8" s="38"/>
    </row>
    <row r="9" spans="2:21" s="1" customFormat="1" ht="6" customHeight="1" thickBot="1" x14ac:dyDescent="0.4">
      <c r="B9" s="71"/>
      <c r="C9" s="36"/>
      <c r="D9" s="36"/>
      <c r="E9" s="36"/>
      <c r="F9" s="36"/>
      <c r="G9" s="4"/>
      <c r="H9" s="33"/>
      <c r="I9" s="3"/>
      <c r="J9" s="3"/>
      <c r="K9" s="3"/>
      <c r="L9" s="3"/>
      <c r="M9" s="33"/>
    </row>
    <row r="10" spans="2:21" s="1" customFormat="1" ht="21" customHeight="1" x14ac:dyDescent="0.2">
      <c r="B10" s="197" t="s">
        <v>3</v>
      </c>
      <c r="C10" s="198"/>
      <c r="D10" s="198"/>
      <c r="E10" s="205"/>
      <c r="F10" s="206"/>
      <c r="G10" s="200" t="s">
        <v>90</v>
      </c>
      <c r="H10" s="193"/>
      <c r="I10" s="173" t="s">
        <v>4</v>
      </c>
      <c r="J10" s="81" t="s">
        <v>44</v>
      </c>
      <c r="K10" s="157"/>
      <c r="L10" s="158"/>
      <c r="M10" s="159"/>
    </row>
    <row r="11" spans="2:21" s="1" customFormat="1" ht="18" customHeight="1" thickBot="1" x14ac:dyDescent="0.25">
      <c r="B11" s="174"/>
      <c r="C11" s="199"/>
      <c r="D11" s="199"/>
      <c r="E11" s="207"/>
      <c r="F11" s="208"/>
      <c r="G11" s="199"/>
      <c r="H11" s="194"/>
      <c r="I11" s="174"/>
      <c r="J11" s="86" t="s">
        <v>45</v>
      </c>
      <c r="K11" s="160"/>
      <c r="L11" s="161"/>
      <c r="M11" s="162"/>
    </row>
    <row r="12" spans="2:21" s="5" customFormat="1" ht="21" customHeight="1" x14ac:dyDescent="0.2">
      <c r="B12" s="182" t="s">
        <v>5</v>
      </c>
      <c r="C12" s="183"/>
      <c r="D12" s="183"/>
      <c r="E12" s="201"/>
      <c r="F12" s="201"/>
      <c r="G12" s="201"/>
      <c r="H12" s="202"/>
      <c r="I12" s="175" t="s">
        <v>2</v>
      </c>
      <c r="J12" s="87" t="s">
        <v>44</v>
      </c>
      <c r="K12" s="163"/>
      <c r="L12" s="164"/>
      <c r="M12" s="165"/>
    </row>
    <row r="13" spans="2:21" s="5" customFormat="1" ht="18" customHeight="1" thickBot="1" x14ac:dyDescent="0.25">
      <c r="B13" s="184"/>
      <c r="C13" s="175"/>
      <c r="D13" s="175"/>
      <c r="E13" s="203"/>
      <c r="F13" s="203"/>
      <c r="G13" s="204"/>
      <c r="H13" s="194"/>
      <c r="I13" s="175"/>
      <c r="J13" s="81" t="s">
        <v>45</v>
      </c>
      <c r="K13" s="166"/>
      <c r="L13" s="167"/>
      <c r="M13" s="168"/>
    </row>
    <row r="14" spans="2:21" s="1" customFormat="1" ht="36" customHeight="1" thickBot="1" x14ac:dyDescent="0.25">
      <c r="B14" s="185" t="s">
        <v>42</v>
      </c>
      <c r="C14" s="186"/>
      <c r="D14" s="186"/>
      <c r="E14" s="186"/>
      <c r="F14" s="72"/>
      <c r="G14" s="213" t="s">
        <v>89</v>
      </c>
      <c r="H14" s="213"/>
      <c r="I14" s="171"/>
      <c r="J14" s="171"/>
      <c r="K14" s="171"/>
      <c r="L14" s="171"/>
      <c r="M14" s="172"/>
    </row>
    <row r="15" spans="2:21" s="1" customFormat="1" ht="7.5" customHeight="1" x14ac:dyDescent="0.2">
      <c r="D15" s="6"/>
      <c r="E15" s="7"/>
      <c r="F15" s="7"/>
      <c r="G15" s="8"/>
      <c r="H15" s="8"/>
      <c r="I15" s="8"/>
      <c r="J15" s="8"/>
      <c r="K15" s="9"/>
      <c r="L15" s="10"/>
      <c r="M15" s="7"/>
    </row>
    <row r="16" spans="2:21" s="11" customFormat="1" ht="42" customHeight="1" x14ac:dyDescent="0.3">
      <c r="B16" s="77" t="s">
        <v>30</v>
      </c>
      <c r="C16" s="78" t="s">
        <v>57</v>
      </c>
      <c r="D16" s="79"/>
      <c r="E16" s="79"/>
      <c r="F16" s="80"/>
      <c r="G16" s="80"/>
      <c r="H16" s="80"/>
      <c r="I16" s="80"/>
      <c r="J16" s="19"/>
      <c r="K16" s="19"/>
      <c r="L16" s="19"/>
      <c r="M16" s="19"/>
      <c r="N16" s="15"/>
      <c r="O16" s="15"/>
      <c r="Q16" s="16"/>
      <c r="R16" s="16"/>
      <c r="S16" s="15"/>
      <c r="T16" s="15"/>
      <c r="U16" s="15"/>
    </row>
    <row r="17" spans="2:21" s="11" customFormat="1" ht="15" customHeight="1" thickBot="1" x14ac:dyDescent="0.3"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5"/>
      <c r="O17" s="15"/>
      <c r="Q17" s="16"/>
      <c r="R17" s="16"/>
      <c r="S17" s="15"/>
      <c r="T17" s="15"/>
      <c r="U17" s="15"/>
    </row>
    <row r="18" spans="2:21" s="11" customFormat="1" ht="25.5" customHeight="1" thickBot="1" x14ac:dyDescent="0.25">
      <c r="B18" s="73"/>
      <c r="C18" s="220" t="s">
        <v>27</v>
      </c>
      <c r="D18" s="221"/>
      <c r="E18" s="221"/>
      <c r="F18" s="221"/>
      <c r="G18" s="222"/>
      <c r="H18" s="144"/>
      <c r="I18" s="70" t="s">
        <v>80</v>
      </c>
      <c r="J18" s="57"/>
      <c r="K18" s="57"/>
      <c r="L18" s="57"/>
      <c r="M18" s="74"/>
      <c r="N18" s="16"/>
      <c r="O18" s="16"/>
      <c r="P18" s="15"/>
      <c r="Q18" s="15"/>
      <c r="R18" s="15"/>
    </row>
    <row r="19" spans="2:21" s="11" customFormat="1" ht="25.5" customHeight="1" thickBot="1" x14ac:dyDescent="0.35">
      <c r="B19" s="116"/>
      <c r="C19" s="145" t="s">
        <v>39</v>
      </c>
      <c r="D19" s="214" t="s">
        <v>28</v>
      </c>
      <c r="E19" s="214"/>
      <c r="F19" s="214" t="s">
        <v>29</v>
      </c>
      <c r="G19" s="223"/>
      <c r="H19" s="143"/>
      <c r="I19" s="176"/>
      <c r="J19" s="177"/>
      <c r="K19" s="177"/>
      <c r="L19" s="177"/>
      <c r="M19" s="178"/>
      <c r="N19" s="16"/>
      <c r="O19" s="15"/>
      <c r="P19" s="15"/>
      <c r="Q19" s="15"/>
    </row>
    <row r="20" spans="2:21" s="11" customFormat="1" ht="30" customHeight="1" x14ac:dyDescent="0.2">
      <c r="B20" s="187" t="s">
        <v>79</v>
      </c>
      <c r="C20" s="146" t="s">
        <v>30</v>
      </c>
      <c r="D20" s="215"/>
      <c r="E20" s="215"/>
      <c r="F20" s="215"/>
      <c r="G20" s="224"/>
      <c r="H20" s="143"/>
      <c r="I20" s="176"/>
      <c r="J20" s="177"/>
      <c r="K20" s="177"/>
      <c r="L20" s="177"/>
      <c r="M20" s="178"/>
      <c r="N20" s="16"/>
      <c r="O20" s="15"/>
      <c r="P20" s="15"/>
      <c r="Q20" s="15"/>
    </row>
    <row r="21" spans="2:21" s="11" customFormat="1" ht="30" customHeight="1" x14ac:dyDescent="0.2">
      <c r="B21" s="188"/>
      <c r="C21" s="147" t="s">
        <v>31</v>
      </c>
      <c r="D21" s="190"/>
      <c r="E21" s="190"/>
      <c r="F21" s="190"/>
      <c r="G21" s="225"/>
      <c r="H21" s="143"/>
      <c r="I21" s="176"/>
      <c r="J21" s="177"/>
      <c r="K21" s="177"/>
      <c r="L21" s="177"/>
      <c r="M21" s="178"/>
      <c r="N21" s="16"/>
      <c r="O21" s="15"/>
      <c r="P21" s="15"/>
      <c r="Q21" s="15"/>
    </row>
    <row r="22" spans="2:21" s="11" customFormat="1" ht="30" customHeight="1" x14ac:dyDescent="0.2">
      <c r="B22" s="188"/>
      <c r="C22" s="147" t="s">
        <v>32</v>
      </c>
      <c r="D22" s="190"/>
      <c r="E22" s="190"/>
      <c r="F22" s="190"/>
      <c r="G22" s="225"/>
      <c r="H22" s="143"/>
      <c r="I22" s="176"/>
      <c r="J22" s="177"/>
      <c r="K22" s="177"/>
      <c r="L22" s="177"/>
      <c r="M22" s="178"/>
      <c r="N22" s="16"/>
      <c r="O22" s="15"/>
      <c r="P22" s="15"/>
      <c r="Q22" s="15"/>
    </row>
    <row r="23" spans="2:21" s="11" customFormat="1" ht="30" customHeight="1" x14ac:dyDescent="0.2">
      <c r="B23" s="188"/>
      <c r="C23" s="147" t="s">
        <v>33</v>
      </c>
      <c r="D23" s="190"/>
      <c r="E23" s="190"/>
      <c r="F23" s="190"/>
      <c r="G23" s="225"/>
      <c r="H23" s="143"/>
      <c r="I23" s="176"/>
      <c r="J23" s="177"/>
      <c r="K23" s="177"/>
      <c r="L23" s="177"/>
      <c r="M23" s="178"/>
      <c r="N23" s="16"/>
      <c r="O23" s="15"/>
      <c r="P23" s="15"/>
      <c r="Q23" s="15"/>
    </row>
    <row r="24" spans="2:21" s="11" customFormat="1" ht="30" customHeight="1" x14ac:dyDescent="0.2">
      <c r="B24" s="188"/>
      <c r="C24" s="147" t="s">
        <v>34</v>
      </c>
      <c r="D24" s="190"/>
      <c r="E24" s="190"/>
      <c r="F24" s="190"/>
      <c r="G24" s="225"/>
      <c r="H24" s="143"/>
      <c r="I24" s="176"/>
      <c r="J24" s="177"/>
      <c r="K24" s="177"/>
      <c r="L24" s="177"/>
      <c r="M24" s="178"/>
      <c r="N24" s="16"/>
      <c r="O24" s="15"/>
      <c r="P24" s="15"/>
      <c r="Q24" s="15"/>
    </row>
    <row r="25" spans="2:21" s="11" customFormat="1" ht="30" customHeight="1" x14ac:dyDescent="0.2">
      <c r="B25" s="188"/>
      <c r="C25" s="147" t="s">
        <v>35</v>
      </c>
      <c r="D25" s="190"/>
      <c r="E25" s="190"/>
      <c r="F25" s="190"/>
      <c r="G25" s="225"/>
      <c r="H25" s="143"/>
      <c r="I25" s="176"/>
      <c r="J25" s="177"/>
      <c r="K25" s="177"/>
      <c r="L25" s="177"/>
      <c r="M25" s="178"/>
      <c r="N25" s="16"/>
      <c r="O25" s="15"/>
      <c r="P25" s="15"/>
      <c r="Q25" s="15"/>
    </row>
    <row r="26" spans="2:21" s="11" customFormat="1" ht="30" customHeight="1" x14ac:dyDescent="0.2">
      <c r="B26" s="188"/>
      <c r="C26" s="147" t="s">
        <v>36</v>
      </c>
      <c r="D26" s="190"/>
      <c r="E26" s="190"/>
      <c r="F26" s="190"/>
      <c r="G26" s="225"/>
      <c r="H26" s="143"/>
      <c r="I26" s="176"/>
      <c r="J26" s="177"/>
      <c r="K26" s="177"/>
      <c r="L26" s="177"/>
      <c r="M26" s="178"/>
      <c r="N26" s="16"/>
      <c r="O26" s="15"/>
      <c r="P26" s="15"/>
      <c r="Q26" s="15"/>
    </row>
    <row r="27" spans="2:21" s="11" customFormat="1" ht="30" customHeight="1" x14ac:dyDescent="0.2">
      <c r="B27" s="188"/>
      <c r="C27" s="147" t="s">
        <v>37</v>
      </c>
      <c r="D27" s="190"/>
      <c r="E27" s="190"/>
      <c r="F27" s="190"/>
      <c r="G27" s="225"/>
      <c r="H27" s="143"/>
      <c r="I27" s="176"/>
      <c r="J27" s="177"/>
      <c r="K27" s="177"/>
      <c r="L27" s="177"/>
      <c r="M27" s="178"/>
      <c r="N27" s="16"/>
      <c r="O27" s="15"/>
      <c r="P27" s="15"/>
      <c r="Q27" s="15"/>
    </row>
    <row r="28" spans="2:21" s="11" customFormat="1" ht="30" customHeight="1" x14ac:dyDescent="0.2">
      <c r="B28" s="188"/>
      <c r="C28" s="147" t="s">
        <v>38</v>
      </c>
      <c r="D28" s="190"/>
      <c r="E28" s="190"/>
      <c r="F28" s="190"/>
      <c r="G28" s="225"/>
      <c r="H28" s="143"/>
      <c r="I28" s="176"/>
      <c r="J28" s="177"/>
      <c r="K28" s="177"/>
      <c r="L28" s="177"/>
      <c r="M28" s="178"/>
      <c r="N28" s="16"/>
      <c r="O28" s="15"/>
      <c r="P28" s="15"/>
      <c r="Q28" s="15"/>
    </row>
    <row r="29" spans="2:21" s="11" customFormat="1" ht="30" customHeight="1" thickBot="1" x14ac:dyDescent="0.25">
      <c r="B29" s="189"/>
      <c r="C29" s="148" t="s">
        <v>81</v>
      </c>
      <c r="D29" s="190"/>
      <c r="E29" s="190"/>
      <c r="F29" s="190"/>
      <c r="G29" s="225"/>
      <c r="H29" s="143"/>
      <c r="I29" s="176"/>
      <c r="J29" s="177"/>
      <c r="K29" s="177"/>
      <c r="L29" s="177"/>
      <c r="M29" s="178"/>
      <c r="N29" s="16"/>
      <c r="O29" s="15"/>
      <c r="P29" s="15"/>
      <c r="Q29" s="15"/>
    </row>
    <row r="30" spans="2:21" s="11" customFormat="1" ht="30" customHeight="1" x14ac:dyDescent="0.2">
      <c r="B30" s="187" t="s">
        <v>84</v>
      </c>
      <c r="C30" s="146" t="s">
        <v>30</v>
      </c>
      <c r="D30" s="216"/>
      <c r="E30" s="216"/>
      <c r="F30" s="216"/>
      <c r="G30" s="217"/>
      <c r="H30" s="143"/>
      <c r="I30" s="176"/>
      <c r="J30" s="177"/>
      <c r="K30" s="177"/>
      <c r="L30" s="177"/>
      <c r="M30" s="178"/>
      <c r="N30" s="16"/>
      <c r="O30" s="15"/>
      <c r="P30" s="15"/>
      <c r="Q30" s="15"/>
    </row>
    <row r="31" spans="2:21" s="11" customFormat="1" ht="30" customHeight="1" x14ac:dyDescent="0.2">
      <c r="B31" s="188"/>
      <c r="C31" s="147" t="s">
        <v>31</v>
      </c>
      <c r="D31" s="216"/>
      <c r="E31" s="216"/>
      <c r="F31" s="216"/>
      <c r="G31" s="217"/>
      <c r="H31" s="143"/>
      <c r="I31" s="176"/>
      <c r="J31" s="177"/>
      <c r="K31" s="177"/>
      <c r="L31" s="177"/>
      <c r="M31" s="178"/>
      <c r="N31" s="16"/>
      <c r="O31" s="15"/>
      <c r="P31" s="15"/>
      <c r="Q31" s="15"/>
    </row>
    <row r="32" spans="2:21" s="11" customFormat="1" ht="30" customHeight="1" thickBot="1" x14ac:dyDescent="0.25">
      <c r="B32" s="189"/>
      <c r="C32" s="149" t="s">
        <v>32</v>
      </c>
      <c r="D32" s="218"/>
      <c r="E32" s="218"/>
      <c r="F32" s="218"/>
      <c r="G32" s="219"/>
      <c r="H32" s="143"/>
      <c r="I32" s="179"/>
      <c r="J32" s="180"/>
      <c r="K32" s="180"/>
      <c r="L32" s="180"/>
      <c r="M32" s="181"/>
      <c r="N32" s="16"/>
      <c r="O32" s="15"/>
      <c r="P32" s="15"/>
      <c r="Q32" s="15"/>
    </row>
    <row r="33" spans="3:21" s="11" customFormat="1" ht="25.5" customHeight="1" x14ac:dyDescent="0.25"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5"/>
      <c r="O33" s="15"/>
      <c r="Q33" s="16"/>
      <c r="R33" s="16"/>
      <c r="S33" s="15"/>
      <c r="T33" s="15"/>
      <c r="U33" s="15"/>
    </row>
    <row r="34" spans="3:21" s="11" customFormat="1" ht="25.5" customHeight="1" x14ac:dyDescent="0.25">
      <c r="D34" s="20"/>
      <c r="E34" s="19"/>
      <c r="F34" s="19"/>
      <c r="G34" s="19"/>
      <c r="H34" s="19"/>
      <c r="I34" s="19"/>
      <c r="J34" s="19"/>
      <c r="K34" s="19"/>
      <c r="L34" s="19"/>
      <c r="M34" s="19"/>
      <c r="N34" s="15"/>
      <c r="O34" s="15"/>
      <c r="Q34" s="16"/>
      <c r="R34" s="16"/>
      <c r="S34" s="15"/>
      <c r="T34" s="15"/>
      <c r="U34" s="15"/>
    </row>
    <row r="35" spans="3:21" s="11" customFormat="1" ht="25.5" customHeight="1" x14ac:dyDescent="0.25"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5"/>
      <c r="O35" s="15"/>
      <c r="Q35" s="16"/>
      <c r="R35" s="16"/>
      <c r="S35" s="15"/>
      <c r="T35" s="15"/>
      <c r="U35" s="15"/>
    </row>
    <row r="36" spans="3:21" s="11" customFormat="1" ht="25.5" customHeight="1" x14ac:dyDescent="0.25">
      <c r="D36" s="20"/>
      <c r="E36" s="19"/>
      <c r="F36" s="19"/>
      <c r="G36" s="19"/>
      <c r="H36" s="19"/>
      <c r="I36" s="19"/>
      <c r="J36" s="19"/>
      <c r="K36" s="19"/>
      <c r="L36" s="19"/>
      <c r="M36" s="19"/>
      <c r="N36" s="15"/>
      <c r="O36" s="15"/>
      <c r="Q36" s="16"/>
      <c r="R36" s="16"/>
      <c r="S36" s="15"/>
      <c r="T36" s="15"/>
      <c r="U36" s="15"/>
    </row>
    <row r="37" spans="3:21" s="11" customFormat="1" ht="25.5" customHeight="1" x14ac:dyDescent="0.25"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5"/>
      <c r="O37" s="15"/>
      <c r="Q37" s="16"/>
      <c r="R37" s="16"/>
      <c r="S37" s="15"/>
      <c r="T37" s="15"/>
      <c r="U37" s="15"/>
    </row>
    <row r="38" spans="3:21" ht="20.25" x14ac:dyDescent="0.3">
      <c r="C38" s="75" t="s">
        <v>31</v>
      </c>
      <c r="D38" s="76" t="s">
        <v>59</v>
      </c>
      <c r="E38" s="76"/>
      <c r="F38" s="76"/>
      <c r="G38" s="76"/>
      <c r="H38" s="76"/>
      <c r="I38" s="12"/>
      <c r="J38" s="12"/>
      <c r="K38" s="12"/>
      <c r="L38" s="12"/>
      <c r="M38" s="12"/>
    </row>
    <row r="39" spans="3:21" ht="15.75" x14ac:dyDescent="0.25">
      <c r="D39" s="44" t="s">
        <v>82</v>
      </c>
      <c r="E39" s="44"/>
      <c r="F39" s="44"/>
      <c r="G39" s="44"/>
      <c r="H39" s="44"/>
      <c r="I39" s="44"/>
      <c r="J39" s="12"/>
      <c r="K39" s="12"/>
      <c r="L39" s="12"/>
      <c r="M39" s="12"/>
    </row>
    <row r="40" spans="3:21" x14ac:dyDescent="0.2"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3:21" ht="20.25" x14ac:dyDescent="0.3">
      <c r="C41" s="75" t="s">
        <v>32</v>
      </c>
      <c r="D41" s="76" t="s">
        <v>58</v>
      </c>
      <c r="E41" s="76"/>
      <c r="F41" s="76"/>
      <c r="G41" s="76"/>
      <c r="H41" s="76"/>
      <c r="I41" s="76"/>
      <c r="J41" s="12"/>
      <c r="K41" s="12"/>
      <c r="L41" s="12"/>
      <c r="M41" s="12"/>
    </row>
    <row r="42" spans="3:21" ht="18" x14ac:dyDescent="0.25">
      <c r="C42" s="45"/>
      <c r="D42" s="46"/>
      <c r="E42" s="46"/>
      <c r="F42" s="46"/>
      <c r="G42" s="46"/>
      <c r="H42" s="46"/>
      <c r="I42" s="12"/>
      <c r="J42" s="12"/>
      <c r="K42" s="12"/>
      <c r="L42" s="12"/>
      <c r="M42" s="12"/>
    </row>
    <row r="43" spans="3:21" ht="18" x14ac:dyDescent="0.25">
      <c r="C43" s="45"/>
      <c r="D43" s="46"/>
      <c r="E43" s="46"/>
      <c r="F43" s="46"/>
      <c r="G43" s="46"/>
      <c r="H43" s="46"/>
      <c r="I43" s="12"/>
      <c r="J43" s="12"/>
      <c r="K43" s="12"/>
      <c r="L43" s="12"/>
      <c r="M43" s="12"/>
    </row>
    <row r="44" spans="3:21" ht="18" x14ac:dyDescent="0.25">
      <c r="C44" s="45"/>
      <c r="D44" s="46"/>
      <c r="E44" s="46"/>
      <c r="F44" s="46"/>
      <c r="G44" s="46"/>
      <c r="H44" s="46"/>
      <c r="I44" s="12"/>
      <c r="J44" s="12"/>
      <c r="K44" s="12"/>
      <c r="L44" s="12"/>
      <c r="M44" s="12"/>
    </row>
    <row r="45" spans="3:21" ht="23.25" customHeight="1" x14ac:dyDescent="0.2">
      <c r="C45" s="209" t="s">
        <v>1</v>
      </c>
      <c r="D45" s="209"/>
      <c r="E45" s="209"/>
      <c r="F45" s="82">
        <f>G8</f>
        <v>0</v>
      </c>
      <c r="G45" s="82"/>
      <c r="H45" s="82"/>
      <c r="I45" s="82"/>
      <c r="J45" s="82"/>
      <c r="K45" s="83">
        <f>K8</f>
        <v>0</v>
      </c>
      <c r="L45" s="82" t="str">
        <f t="shared" ref="L45:M45" si="0">L8</f>
        <v>Schulhalbjahr</v>
      </c>
      <c r="M45" s="82">
        <f t="shared" si="0"/>
        <v>0</v>
      </c>
    </row>
    <row r="46" spans="3:21" ht="8.25" customHeight="1" x14ac:dyDescent="0.2"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3:21" ht="16.5" customHeight="1" thickBot="1" x14ac:dyDescent="0.25">
      <c r="D47" s="12"/>
    </row>
    <row r="48" spans="3:21" s="13" customFormat="1" ht="36.75" customHeight="1" thickBot="1" x14ac:dyDescent="0.4">
      <c r="C48" s="84"/>
      <c r="D48" s="169" t="s">
        <v>6</v>
      </c>
      <c r="E48" s="170"/>
      <c r="F48" s="169" t="s">
        <v>7</v>
      </c>
      <c r="G48" s="170"/>
      <c r="H48" s="169" t="s">
        <v>8</v>
      </c>
      <c r="I48" s="170"/>
      <c r="J48" s="169" t="s">
        <v>9</v>
      </c>
      <c r="K48" s="170"/>
      <c r="L48" s="169" t="s">
        <v>10</v>
      </c>
      <c r="M48" s="170"/>
      <c r="R48" s="18"/>
      <c r="S48" s="1"/>
    </row>
    <row r="49" spans="3:19" s="14" customFormat="1" ht="24" customHeight="1" x14ac:dyDescent="0.2">
      <c r="C49" s="211">
        <v>1</v>
      </c>
      <c r="D49" s="151"/>
      <c r="E49" s="136"/>
      <c r="F49" s="151"/>
      <c r="G49" s="136"/>
      <c r="H49" s="151"/>
      <c r="I49" s="136"/>
      <c r="J49" s="151"/>
      <c r="K49" s="136"/>
      <c r="L49" s="151"/>
      <c r="M49" s="136"/>
      <c r="R49" s="18"/>
      <c r="S49" s="1"/>
    </row>
    <row r="50" spans="3:19" s="14" customFormat="1" ht="24" customHeight="1" x14ac:dyDescent="0.2">
      <c r="C50" s="211"/>
      <c r="D50" s="152"/>
      <c r="E50" s="137"/>
      <c r="F50" s="152"/>
      <c r="G50" s="137"/>
      <c r="H50" s="152"/>
      <c r="I50" s="137"/>
      <c r="J50" s="152"/>
      <c r="K50" s="137"/>
      <c r="L50" s="152"/>
      <c r="M50" s="137"/>
      <c r="R50" s="18"/>
      <c r="S50" s="1"/>
    </row>
    <row r="51" spans="3:19" s="14" customFormat="1" ht="24" customHeight="1" thickBot="1" x14ac:dyDescent="0.25">
      <c r="C51" s="212"/>
      <c r="D51" s="153"/>
      <c r="E51" s="138"/>
      <c r="F51" s="153"/>
      <c r="G51" s="138"/>
      <c r="H51" s="153"/>
      <c r="I51" s="138"/>
      <c r="J51" s="153"/>
      <c r="K51" s="138"/>
      <c r="L51" s="153"/>
      <c r="M51" s="138"/>
      <c r="R51" s="18"/>
      <c r="S51" s="1"/>
    </row>
    <row r="52" spans="3:19" s="14" customFormat="1" ht="24" customHeight="1" x14ac:dyDescent="0.2">
      <c r="C52" s="210">
        <v>2</v>
      </c>
      <c r="D52" s="154"/>
      <c r="E52" s="136"/>
      <c r="F52" s="151"/>
      <c r="G52" s="136"/>
      <c r="H52" s="151"/>
      <c r="I52" s="136"/>
      <c r="J52" s="151"/>
      <c r="K52" s="136"/>
      <c r="L52" s="151"/>
      <c r="M52" s="136"/>
      <c r="R52" s="18"/>
      <c r="S52" s="1"/>
    </row>
    <row r="53" spans="3:19" s="14" customFormat="1" ht="24" customHeight="1" x14ac:dyDescent="0.2">
      <c r="C53" s="211"/>
      <c r="D53" s="155"/>
      <c r="E53" s="137"/>
      <c r="F53" s="152"/>
      <c r="G53" s="137"/>
      <c r="H53" s="152"/>
      <c r="I53" s="137"/>
      <c r="J53" s="152"/>
      <c r="K53" s="137"/>
      <c r="L53" s="152"/>
      <c r="M53" s="137"/>
      <c r="R53" s="18"/>
      <c r="S53" s="1"/>
    </row>
    <row r="54" spans="3:19" s="14" customFormat="1" ht="24" customHeight="1" thickBot="1" x14ac:dyDescent="0.25">
      <c r="C54" s="212"/>
      <c r="D54" s="156"/>
      <c r="E54" s="138"/>
      <c r="F54" s="153"/>
      <c r="G54" s="138"/>
      <c r="H54" s="153"/>
      <c r="I54" s="138"/>
      <c r="J54" s="153"/>
      <c r="K54" s="138"/>
      <c r="L54" s="153"/>
      <c r="M54" s="138"/>
      <c r="R54" s="18"/>
      <c r="S54" s="1"/>
    </row>
    <row r="55" spans="3:19" s="14" customFormat="1" ht="24" customHeight="1" x14ac:dyDescent="0.2">
      <c r="C55" s="210">
        <v>3</v>
      </c>
      <c r="D55" s="154"/>
      <c r="E55" s="136"/>
      <c r="F55" s="151"/>
      <c r="G55" s="136"/>
      <c r="H55" s="151"/>
      <c r="I55" s="136"/>
      <c r="J55" s="151"/>
      <c r="K55" s="136"/>
      <c r="L55" s="151"/>
      <c r="M55" s="136"/>
      <c r="R55" s="18"/>
      <c r="S55" s="1"/>
    </row>
    <row r="56" spans="3:19" s="14" customFormat="1" ht="24" customHeight="1" x14ac:dyDescent="0.2">
      <c r="C56" s="211"/>
      <c r="D56" s="155"/>
      <c r="E56" s="137"/>
      <c r="F56" s="152"/>
      <c r="G56" s="137"/>
      <c r="H56" s="152"/>
      <c r="I56" s="137"/>
      <c r="J56" s="152"/>
      <c r="K56" s="137"/>
      <c r="L56" s="152"/>
      <c r="M56" s="137"/>
      <c r="R56" s="18"/>
      <c r="S56" s="1"/>
    </row>
    <row r="57" spans="3:19" s="14" customFormat="1" ht="24" customHeight="1" thickBot="1" x14ac:dyDescent="0.25">
      <c r="C57" s="212"/>
      <c r="D57" s="156"/>
      <c r="E57" s="138"/>
      <c r="F57" s="153"/>
      <c r="G57" s="138"/>
      <c r="H57" s="153"/>
      <c r="I57" s="138"/>
      <c r="J57" s="153"/>
      <c r="K57" s="138"/>
      <c r="L57" s="153"/>
      <c r="M57" s="138"/>
      <c r="R57" s="18"/>
      <c r="S57" s="1"/>
    </row>
    <row r="58" spans="3:19" s="14" customFormat="1" ht="24" customHeight="1" x14ac:dyDescent="0.2">
      <c r="C58" s="210">
        <v>4</v>
      </c>
      <c r="D58" s="154"/>
      <c r="E58" s="136"/>
      <c r="F58" s="151"/>
      <c r="G58" s="136"/>
      <c r="H58" s="151"/>
      <c r="I58" s="136"/>
      <c r="J58" s="151"/>
      <c r="K58" s="136"/>
      <c r="L58" s="151"/>
      <c r="M58" s="136"/>
      <c r="R58" s="18"/>
      <c r="S58" s="1"/>
    </row>
    <row r="59" spans="3:19" s="14" customFormat="1" ht="24" customHeight="1" x14ac:dyDescent="0.2">
      <c r="C59" s="211"/>
      <c r="D59" s="155"/>
      <c r="E59" s="137"/>
      <c r="F59" s="152"/>
      <c r="G59" s="137"/>
      <c r="H59" s="152"/>
      <c r="I59" s="137"/>
      <c r="J59" s="152"/>
      <c r="K59" s="137"/>
      <c r="L59" s="152"/>
      <c r="M59" s="137"/>
      <c r="R59" s="18"/>
      <c r="S59" s="1"/>
    </row>
    <row r="60" spans="3:19" s="14" customFormat="1" ht="24" customHeight="1" thickBot="1" x14ac:dyDescent="0.25">
      <c r="C60" s="212"/>
      <c r="D60" s="156"/>
      <c r="E60" s="138"/>
      <c r="F60" s="153"/>
      <c r="G60" s="138"/>
      <c r="H60" s="153"/>
      <c r="I60" s="138"/>
      <c r="J60" s="153"/>
      <c r="K60" s="138"/>
      <c r="L60" s="153"/>
      <c r="M60" s="138"/>
      <c r="R60" s="18"/>
      <c r="S60" s="1"/>
    </row>
    <row r="61" spans="3:19" s="14" customFormat="1" ht="24" customHeight="1" x14ac:dyDescent="0.2">
      <c r="C61" s="210">
        <v>5</v>
      </c>
      <c r="D61" s="154"/>
      <c r="E61" s="136"/>
      <c r="F61" s="151"/>
      <c r="G61" s="136"/>
      <c r="H61" s="151"/>
      <c r="I61" s="136"/>
      <c r="J61" s="151"/>
      <c r="K61" s="136"/>
      <c r="L61" s="151"/>
      <c r="M61" s="136"/>
      <c r="R61" s="18"/>
      <c r="S61" s="1"/>
    </row>
    <row r="62" spans="3:19" s="14" customFormat="1" ht="24" customHeight="1" x14ac:dyDescent="0.2">
      <c r="C62" s="211"/>
      <c r="D62" s="155"/>
      <c r="E62" s="137"/>
      <c r="F62" s="152"/>
      <c r="G62" s="137"/>
      <c r="H62" s="152"/>
      <c r="I62" s="137"/>
      <c r="J62" s="152"/>
      <c r="K62" s="137"/>
      <c r="L62" s="152"/>
      <c r="M62" s="137"/>
      <c r="R62" s="18"/>
      <c r="S62" s="1"/>
    </row>
    <row r="63" spans="3:19" s="14" customFormat="1" ht="24" customHeight="1" thickBot="1" x14ac:dyDescent="0.25">
      <c r="C63" s="212"/>
      <c r="D63" s="156"/>
      <c r="E63" s="138"/>
      <c r="F63" s="153"/>
      <c r="G63" s="138"/>
      <c r="H63" s="153"/>
      <c r="I63" s="138"/>
      <c r="J63" s="153"/>
      <c r="K63" s="138"/>
      <c r="L63" s="153"/>
      <c r="M63" s="138"/>
      <c r="R63" s="18"/>
      <c r="S63" s="1"/>
    </row>
    <row r="64" spans="3:19" s="14" customFormat="1" ht="24" customHeight="1" x14ac:dyDescent="0.2">
      <c r="C64" s="210">
        <v>6</v>
      </c>
      <c r="D64" s="154"/>
      <c r="E64" s="136"/>
      <c r="F64" s="151"/>
      <c r="G64" s="136"/>
      <c r="H64" s="151"/>
      <c r="I64" s="136"/>
      <c r="J64" s="151"/>
      <c r="K64" s="136"/>
      <c r="L64" s="151"/>
      <c r="M64" s="136"/>
      <c r="R64" s="18"/>
      <c r="S64" s="1"/>
    </row>
    <row r="65" spans="3:19" s="14" customFormat="1" ht="24" customHeight="1" x14ac:dyDescent="0.2">
      <c r="C65" s="211"/>
      <c r="D65" s="155"/>
      <c r="E65" s="137"/>
      <c r="F65" s="152"/>
      <c r="G65" s="137"/>
      <c r="H65" s="152"/>
      <c r="I65" s="137"/>
      <c r="J65" s="152"/>
      <c r="K65" s="137"/>
      <c r="L65" s="152"/>
      <c r="M65" s="137"/>
      <c r="R65" s="18"/>
      <c r="S65" s="1"/>
    </row>
    <row r="66" spans="3:19" s="14" customFormat="1" ht="24" customHeight="1" thickBot="1" x14ac:dyDescent="0.25">
      <c r="C66" s="212"/>
      <c r="D66" s="156"/>
      <c r="E66" s="138"/>
      <c r="F66" s="153"/>
      <c r="G66" s="138"/>
      <c r="H66" s="153"/>
      <c r="I66" s="138"/>
      <c r="J66" s="153"/>
      <c r="K66" s="138"/>
      <c r="L66" s="153"/>
      <c r="M66" s="138"/>
      <c r="R66" s="18"/>
      <c r="S66" s="1"/>
    </row>
    <row r="67" spans="3:19" s="14" customFormat="1" ht="24" customHeight="1" x14ac:dyDescent="0.2">
      <c r="C67" s="210">
        <v>7</v>
      </c>
      <c r="D67" s="154"/>
      <c r="E67" s="136"/>
      <c r="F67" s="151"/>
      <c r="G67" s="136"/>
      <c r="H67" s="151"/>
      <c r="I67" s="136"/>
      <c r="J67" s="151"/>
      <c r="K67" s="136"/>
      <c r="L67" s="151"/>
      <c r="M67" s="136"/>
      <c r="R67" s="18"/>
      <c r="S67" s="1"/>
    </row>
    <row r="68" spans="3:19" s="14" customFormat="1" ht="24" customHeight="1" x14ac:dyDescent="0.2">
      <c r="C68" s="211"/>
      <c r="D68" s="155"/>
      <c r="E68" s="137"/>
      <c r="F68" s="152"/>
      <c r="G68" s="137"/>
      <c r="H68" s="152"/>
      <c r="I68" s="137"/>
      <c r="J68" s="152"/>
      <c r="K68" s="137"/>
      <c r="L68" s="152"/>
      <c r="M68" s="137"/>
      <c r="R68" s="18"/>
      <c r="S68" s="1"/>
    </row>
    <row r="69" spans="3:19" s="14" customFormat="1" ht="24" customHeight="1" thickBot="1" x14ac:dyDescent="0.25">
      <c r="C69" s="212"/>
      <c r="D69" s="156"/>
      <c r="E69" s="138"/>
      <c r="F69" s="153"/>
      <c r="G69" s="138"/>
      <c r="H69" s="153"/>
      <c r="I69" s="138"/>
      <c r="J69" s="153"/>
      <c r="K69" s="138"/>
      <c r="L69" s="153"/>
      <c r="M69" s="138"/>
      <c r="R69" s="18"/>
      <c r="S69" s="1"/>
    </row>
    <row r="70" spans="3:19" s="14" customFormat="1" ht="24" customHeight="1" x14ac:dyDescent="0.2">
      <c r="C70" s="210">
        <v>8</v>
      </c>
      <c r="D70" s="154"/>
      <c r="E70" s="136"/>
      <c r="F70" s="151"/>
      <c r="G70" s="136"/>
      <c r="H70" s="151"/>
      <c r="I70" s="136"/>
      <c r="J70" s="151"/>
      <c r="K70" s="136"/>
      <c r="L70" s="151"/>
      <c r="M70" s="136"/>
      <c r="R70" s="18"/>
      <c r="S70" s="1"/>
    </row>
    <row r="71" spans="3:19" s="14" customFormat="1" ht="24" customHeight="1" x14ac:dyDescent="0.2">
      <c r="C71" s="211"/>
      <c r="D71" s="155"/>
      <c r="E71" s="137"/>
      <c r="F71" s="152"/>
      <c r="G71" s="137"/>
      <c r="H71" s="152"/>
      <c r="I71" s="137"/>
      <c r="J71" s="152"/>
      <c r="K71" s="137"/>
      <c r="L71" s="152"/>
      <c r="M71" s="137"/>
      <c r="R71" s="18"/>
      <c r="S71" s="1"/>
    </row>
    <row r="72" spans="3:19" s="14" customFormat="1" ht="24" customHeight="1" thickBot="1" x14ac:dyDescent="0.25">
      <c r="C72" s="212"/>
      <c r="D72" s="156"/>
      <c r="E72" s="138"/>
      <c r="F72" s="153"/>
      <c r="G72" s="138"/>
      <c r="H72" s="153"/>
      <c r="I72" s="138"/>
      <c r="J72" s="153"/>
      <c r="K72" s="138"/>
      <c r="L72" s="153"/>
      <c r="M72" s="138"/>
      <c r="R72" s="18"/>
      <c r="S72" s="1"/>
    </row>
    <row r="73" spans="3:19" s="14" customFormat="1" ht="24" customHeight="1" x14ac:dyDescent="0.2">
      <c r="C73" s="210">
        <v>9</v>
      </c>
      <c r="D73" s="154"/>
      <c r="E73" s="136"/>
      <c r="F73" s="151"/>
      <c r="G73" s="136"/>
      <c r="H73" s="151"/>
      <c r="I73" s="136"/>
      <c r="J73" s="151"/>
      <c r="K73" s="136"/>
      <c r="L73" s="151"/>
      <c r="M73" s="136"/>
      <c r="R73" s="18"/>
      <c r="S73" s="1"/>
    </row>
    <row r="74" spans="3:19" s="14" customFormat="1" ht="24" customHeight="1" x14ac:dyDescent="0.2">
      <c r="C74" s="211"/>
      <c r="D74" s="155"/>
      <c r="E74" s="137"/>
      <c r="F74" s="152"/>
      <c r="G74" s="137"/>
      <c r="H74" s="152"/>
      <c r="I74" s="137"/>
      <c r="J74" s="152"/>
      <c r="K74" s="137"/>
      <c r="L74" s="152"/>
      <c r="M74" s="137"/>
      <c r="R74" s="18"/>
      <c r="S74" s="1"/>
    </row>
    <row r="75" spans="3:19" s="14" customFormat="1" ht="24" customHeight="1" thickBot="1" x14ac:dyDescent="0.25">
      <c r="C75" s="212"/>
      <c r="D75" s="156"/>
      <c r="E75" s="138"/>
      <c r="F75" s="153"/>
      <c r="G75" s="138"/>
      <c r="H75" s="153"/>
      <c r="I75" s="138"/>
      <c r="J75" s="153"/>
      <c r="K75" s="138"/>
      <c r="L75" s="153"/>
      <c r="M75" s="138"/>
      <c r="R75" s="18"/>
      <c r="S75" s="1"/>
    </row>
    <row r="76" spans="3:19" x14ac:dyDescent="0.2">
      <c r="R76" s="1"/>
      <c r="S76" s="1"/>
    </row>
    <row r="99" spans="3:21" x14ac:dyDescent="0.2">
      <c r="C99" s="14"/>
      <c r="D99" s="14"/>
      <c r="E99" s="14"/>
      <c r="F99" s="14"/>
    </row>
    <row r="102" spans="3:21" s="30" customFormat="1" ht="12.75" x14ac:dyDescent="0.2">
      <c r="N102" s="28"/>
      <c r="O102" s="28"/>
      <c r="P102" s="28"/>
      <c r="Q102" s="29"/>
      <c r="R102" s="29"/>
      <c r="S102" s="28"/>
      <c r="T102" s="28"/>
      <c r="U102" s="28"/>
    </row>
  </sheetData>
  <sheetProtection algorithmName="SHA-512" hashValue="yriWi+hefMedFH3fcdkW/P4m2+GQR5nqwzO3a2zDlu81JblhuuuiFboVobtKtPWWx1TH+RceYiLw2BSncW9HeA==" saltValue="8Qsf2NKA2z9ZMic7FkotkQ==" spinCount="100000" sheet="1" objects="1" selectLockedCells="1"/>
  <mergeCells count="109">
    <mergeCell ref="D55:D57"/>
    <mergeCell ref="F31:G31"/>
    <mergeCell ref="F32:G32"/>
    <mergeCell ref="C18:G18"/>
    <mergeCell ref="D29:E29"/>
    <mergeCell ref="D30:E30"/>
    <mergeCell ref="D31:E31"/>
    <mergeCell ref="D32:E32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C52:C54"/>
    <mergeCell ref="C73:C75"/>
    <mergeCell ref="D73:D75"/>
    <mergeCell ref="F73:F75"/>
    <mergeCell ref="H73:H75"/>
    <mergeCell ref="F58:F60"/>
    <mergeCell ref="C61:C63"/>
    <mergeCell ref="G14:H14"/>
    <mergeCell ref="D48:E48"/>
    <mergeCell ref="F48:G48"/>
    <mergeCell ref="D70:D72"/>
    <mergeCell ref="F70:F72"/>
    <mergeCell ref="H70:H72"/>
    <mergeCell ref="H48:I48"/>
    <mergeCell ref="C49:C51"/>
    <mergeCell ref="D64:D66"/>
    <mergeCell ref="F64:F66"/>
    <mergeCell ref="H64:H66"/>
    <mergeCell ref="D58:D60"/>
    <mergeCell ref="C70:C72"/>
    <mergeCell ref="C55:C57"/>
    <mergeCell ref="D19:E19"/>
    <mergeCell ref="D20:E20"/>
    <mergeCell ref="D21:E21"/>
    <mergeCell ref="D22:E22"/>
    <mergeCell ref="H67:H69"/>
    <mergeCell ref="F67:F69"/>
    <mergeCell ref="J58:J60"/>
    <mergeCell ref="D61:D63"/>
    <mergeCell ref="F61:F63"/>
    <mergeCell ref="H61:H63"/>
    <mergeCell ref="J61:J63"/>
    <mergeCell ref="G8:H8"/>
    <mergeCell ref="H10:H11"/>
    <mergeCell ref="B8:F8"/>
    <mergeCell ref="B10:D11"/>
    <mergeCell ref="G10:G11"/>
    <mergeCell ref="E12:H13"/>
    <mergeCell ref="E10:F11"/>
    <mergeCell ref="D23:E23"/>
    <mergeCell ref="D24:E24"/>
    <mergeCell ref="B30:B32"/>
    <mergeCell ref="C45:E45"/>
    <mergeCell ref="C67:C69"/>
    <mergeCell ref="C64:C66"/>
    <mergeCell ref="C58:C60"/>
    <mergeCell ref="D67:D69"/>
    <mergeCell ref="D49:D51"/>
    <mergeCell ref="F49:F51"/>
    <mergeCell ref="H49:H51"/>
    <mergeCell ref="H58:H60"/>
    <mergeCell ref="D52:D54"/>
    <mergeCell ref="F52:F54"/>
    <mergeCell ref="H52:H54"/>
    <mergeCell ref="K10:M10"/>
    <mergeCell ref="K11:M11"/>
    <mergeCell ref="K12:M12"/>
    <mergeCell ref="K13:M13"/>
    <mergeCell ref="J48:K48"/>
    <mergeCell ref="L48:M48"/>
    <mergeCell ref="I14:M14"/>
    <mergeCell ref="I10:I11"/>
    <mergeCell ref="I12:I13"/>
    <mergeCell ref="I19:M32"/>
    <mergeCell ref="F55:F57"/>
    <mergeCell ref="H55:H57"/>
    <mergeCell ref="B12:D13"/>
    <mergeCell ref="B14:E14"/>
    <mergeCell ref="B20:B29"/>
    <mergeCell ref="D25:E25"/>
    <mergeCell ref="D26:E26"/>
    <mergeCell ref="D27:E27"/>
    <mergeCell ref="D28:E28"/>
    <mergeCell ref="J73:J75"/>
    <mergeCell ref="L73:L75"/>
    <mergeCell ref="J70:J72"/>
    <mergeCell ref="L70:L72"/>
    <mergeCell ref="J49:J51"/>
    <mergeCell ref="J55:J57"/>
    <mergeCell ref="J52:J54"/>
    <mergeCell ref="L49:L51"/>
    <mergeCell ref="L64:L66"/>
    <mergeCell ref="J64:J66"/>
    <mergeCell ref="L55:L57"/>
    <mergeCell ref="L52:L54"/>
    <mergeCell ref="L61:L63"/>
    <mergeCell ref="L58:L60"/>
    <mergeCell ref="L67:L69"/>
    <mergeCell ref="J67:J69"/>
  </mergeCells>
  <dataValidations count="1">
    <dataValidation type="list" allowBlank="1" showInputMessage="1" showErrorMessage="1" sqref="I49:I75 E49:E75 G49:G75 K49:K75 M49:M75" xr:uid="{00000000-0002-0000-0000-000000000000}">
      <formula1>$D$20:$D$32</formula1>
    </dataValidation>
  </dataValidations>
  <printOptions horizontalCentered="1" verticalCentered="1"/>
  <pageMargins left="0.23622047244094491" right="0.23622047244094491" top="0.55118110236220474" bottom="0.39370078740157483" header="0" footer="0.19685039370078741"/>
  <pageSetup paperSize="9" scale="58" fitToHeight="2" orientation="landscape" r:id="rId1"/>
  <headerFooter>
    <oddFooter>Seite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'Dropdown-Listen'!$B$2:$B$3</xm:f>
          </x14:formula1>
          <xm:sqref>F14</xm:sqref>
        </x14:dataValidation>
        <x14:dataValidation type="list" allowBlank="1" showInputMessage="1" showErrorMessage="1" xr:uid="{00000000-0002-0000-0000-000002000000}">
          <x14:formula1>
            <xm:f>'Dropdown-Listen'!$B$4:$B$5</xm:f>
          </x14:formula1>
          <xm:sqref>K8</xm:sqref>
        </x14:dataValidation>
        <x14:dataValidation type="list" allowBlank="1" showInputMessage="1" showErrorMessage="1" xr:uid="{00000000-0002-0000-0000-000003000000}">
          <x14:formula1>
            <xm:f>'Dropdown-Listen'!$C$2:$C$8</xm:f>
          </x14:formula1>
          <xm:sqref>M8</xm:sqref>
        </x14:dataValidation>
        <x14:dataValidation type="list" allowBlank="1" showInputMessage="1" showErrorMessage="1" xr:uid="{00000000-0002-0000-0000-000004000000}">
          <x14:formula1>
            <xm:f>'Dropdown-Listen'!$B$6:$B$21</xm:f>
          </x14:formula1>
          <xm:sqref>E10</xm:sqref>
        </x14:dataValidation>
        <x14:dataValidation type="list" allowBlank="1" showInputMessage="1" showErrorMessage="1" xr:uid="{00000000-0002-0000-0000-000005000000}">
          <x14:formula1>
            <xm:f>Auswertung!$G$15:$G$28</xm:f>
          </x14:formula1>
          <xm:sqref>D49:D75 L49:L75 J49:J75 H49:H75 F49:F75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Zeros="0" topLeftCell="A13" workbookViewId="0">
      <selection activeCell="H28" sqref="H28"/>
    </sheetView>
  </sheetViews>
  <sheetFormatPr baseColWidth="10" defaultRowHeight="15" x14ac:dyDescent="0.2"/>
  <cols>
    <col min="1" max="1" width="6.109375" customWidth="1"/>
    <col min="2" max="2" width="4.6640625" customWidth="1"/>
    <col min="3" max="3" width="23.44140625" customWidth="1"/>
    <col min="4" max="4" width="22.77734375" customWidth="1"/>
    <col min="5" max="5" width="11.5546875" customWidth="1"/>
    <col min="6" max="6" width="18.109375" customWidth="1"/>
    <col min="7" max="7" width="20.33203125" customWidth="1"/>
  </cols>
  <sheetData>
    <row r="1" spans="1:9" ht="9" customHeight="1" x14ac:dyDescent="0.2"/>
    <row r="2" spans="1:9" ht="9" customHeight="1" x14ac:dyDescent="0.2"/>
    <row r="3" spans="1:9" ht="29.25" customHeight="1" x14ac:dyDescent="0.35">
      <c r="E3" s="133" t="s">
        <v>83</v>
      </c>
      <c r="F3" s="133"/>
      <c r="G3" s="133"/>
      <c r="H3" s="133"/>
      <c r="I3" s="134"/>
    </row>
    <row r="4" spans="1:9" ht="15" customHeight="1" x14ac:dyDescent="0.2">
      <c r="D4" s="130"/>
      <c r="E4" s="130"/>
      <c r="F4" s="130"/>
      <c r="G4" s="130"/>
      <c r="H4" s="130"/>
      <c r="I4" s="124"/>
    </row>
    <row r="5" spans="1:9" ht="23.25" customHeight="1" x14ac:dyDescent="0.35">
      <c r="A5" s="124"/>
      <c r="D5" s="124"/>
      <c r="F5" s="131">
        <f>Unterrichtsübersicht!K8</f>
        <v>0</v>
      </c>
      <c r="G5" s="132" t="str">
        <f>Unterrichtsübersicht!L8</f>
        <v>Schulhalbjahr</v>
      </c>
      <c r="H5" s="251">
        <f>Unterrichtsübersicht!M8</f>
        <v>0</v>
      </c>
      <c r="I5" s="251"/>
    </row>
    <row r="6" spans="1:9" ht="7.5" customHeight="1" x14ac:dyDescent="0.3">
      <c r="A6" s="124"/>
      <c r="D6" s="2"/>
      <c r="E6" s="127"/>
      <c r="F6" s="128"/>
      <c r="G6" s="129"/>
      <c r="H6" s="128"/>
      <c r="I6" s="128"/>
    </row>
    <row r="7" spans="1:9" ht="15" customHeight="1" x14ac:dyDescent="0.2">
      <c r="A7" s="2"/>
      <c r="H7" s="2"/>
      <c r="I7" s="2"/>
    </row>
    <row r="8" spans="1:9" ht="78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30" customHeight="1" x14ac:dyDescent="0.25">
      <c r="A9" s="240">
        <f>Unterrichtsübersicht!E10</f>
        <v>0</v>
      </c>
      <c r="B9" s="241"/>
      <c r="C9" s="248">
        <f>Unterrichtsübersicht!E12</f>
        <v>0</v>
      </c>
      <c r="D9" s="248"/>
      <c r="E9" s="241"/>
      <c r="F9" s="135"/>
      <c r="G9" s="229">
        <f>Unterrichtsübersicht!H10</f>
        <v>0</v>
      </c>
      <c r="H9" s="256">
        <f>Unterrichtsübersicht!G8</f>
        <v>0</v>
      </c>
      <c r="I9" s="257"/>
    </row>
    <row r="10" spans="1:9" ht="18" x14ac:dyDescent="0.25">
      <c r="A10" s="242"/>
      <c r="B10" s="243"/>
      <c r="C10" s="249"/>
      <c r="D10" s="249"/>
      <c r="E10" s="243"/>
      <c r="F10" s="135"/>
      <c r="G10" s="230"/>
      <c r="H10" s="258"/>
      <c r="I10" s="259"/>
    </row>
    <row r="11" spans="1:9" x14ac:dyDescent="0.2">
      <c r="A11" s="244" t="s">
        <v>85</v>
      </c>
      <c r="B11" s="245"/>
      <c r="C11" s="250" t="s">
        <v>51</v>
      </c>
      <c r="D11" s="250"/>
      <c r="E11" s="245"/>
      <c r="F11" s="125"/>
      <c r="G11" s="88" t="s">
        <v>52</v>
      </c>
      <c r="H11" s="254" t="s">
        <v>53</v>
      </c>
      <c r="I11" s="255"/>
    </row>
    <row r="12" spans="1:9" s="14" customFormat="1" ht="43.5" customHeight="1" thickBot="1" x14ac:dyDescent="0.25"/>
    <row r="13" spans="1:9" s="14" customFormat="1" ht="16.5" thickBot="1" x14ac:dyDescent="0.3">
      <c r="B13" s="235" t="s">
        <v>39</v>
      </c>
      <c r="C13" s="260" t="s">
        <v>27</v>
      </c>
      <c r="D13" s="261"/>
      <c r="E13" s="262"/>
      <c r="F13" s="56"/>
      <c r="G13" s="263" t="s">
        <v>40</v>
      </c>
      <c r="H13" s="264"/>
      <c r="I13" s="265"/>
    </row>
    <row r="14" spans="1:9" s="14" customFormat="1" ht="32.25" customHeight="1" thickBot="1" x14ac:dyDescent="0.3">
      <c r="B14" s="236"/>
      <c r="C14" s="100" t="s">
        <v>28</v>
      </c>
      <c r="D14" s="101" t="s">
        <v>29</v>
      </c>
      <c r="E14" s="102" t="s">
        <v>49</v>
      </c>
      <c r="F14" s="18"/>
      <c r="G14" s="22" t="s">
        <v>41</v>
      </c>
      <c r="H14" s="23" t="s">
        <v>11</v>
      </c>
      <c r="I14" s="24" t="s">
        <v>12</v>
      </c>
    </row>
    <row r="15" spans="1:9" s="14" customFormat="1" ht="30" customHeight="1" thickBot="1" x14ac:dyDescent="0.25">
      <c r="A15" s="237" t="s">
        <v>47</v>
      </c>
      <c r="B15" s="98" t="s">
        <v>30</v>
      </c>
      <c r="C15" s="103">
        <f>Unterrichtsübersicht!D20</f>
        <v>0</v>
      </c>
      <c r="D15" s="104">
        <f>Unterrichtsübersicht!F20</f>
        <v>0</v>
      </c>
      <c r="E15" s="95">
        <f>COUNTIF(Unterrichtsübersicht!$D$49:$M$75,C15)</f>
        <v>0</v>
      </c>
      <c r="G15" s="51" t="s">
        <v>13</v>
      </c>
      <c r="H15" s="52">
        <f>COUNTIF(Unterrichtsübersicht!$D$49:$D$75,G15)+COUNTIF(Unterrichtsübersicht!$F$49:$F$75,G15)+COUNTIF(Unterrichtsübersicht!$H$49:$H$75,G15)+COUNTIF(Unterrichtsübersicht!$J$49:$J$75,G15)+COUNTIF(Unterrichtsübersicht!$L$49:$L$75,G15)</f>
        <v>0</v>
      </c>
      <c r="I15" s="25">
        <v>4</v>
      </c>
    </row>
    <row r="16" spans="1:9" s="14" customFormat="1" ht="30" customHeight="1" thickBot="1" x14ac:dyDescent="0.25">
      <c r="A16" s="238"/>
      <c r="B16" s="98" t="s">
        <v>31</v>
      </c>
      <c r="C16" s="105">
        <f>Unterrichtsübersicht!D21</f>
        <v>0</v>
      </c>
      <c r="D16" s="106">
        <f>Unterrichtsübersicht!F21</f>
        <v>0</v>
      </c>
      <c r="E16" s="96">
        <f>COUNTIF(Unterrichtsübersicht!$D$49:$M$75,C16)</f>
        <v>0</v>
      </c>
      <c r="G16" s="50" t="s">
        <v>14</v>
      </c>
      <c r="H16" s="53">
        <f>COUNTIF(Unterrichtsübersicht!$D$49:$D$75,G16)+COUNTIF(Unterrichtsübersicht!$F$49:$F$75,G16)+COUNTIF(Unterrichtsübersicht!$H$49:$H$75,G16)+COUNTIF(Unterrichtsübersicht!$J$49:$J$75,G16)+COUNTIF(Unterrichtsübersicht!$L$49:$L$75,G16)</f>
        <v>0</v>
      </c>
      <c r="I16" s="26">
        <v>4</v>
      </c>
    </row>
    <row r="17" spans="1:9" s="14" customFormat="1" ht="30" customHeight="1" thickBot="1" x14ac:dyDescent="0.25">
      <c r="A17" s="238"/>
      <c r="B17" s="98" t="s">
        <v>32</v>
      </c>
      <c r="C17" s="105">
        <f>Unterrichtsübersicht!D22</f>
        <v>0</v>
      </c>
      <c r="D17" s="106">
        <f>Unterrichtsübersicht!F22</f>
        <v>0</v>
      </c>
      <c r="E17" s="96">
        <f>COUNTIF(Unterrichtsübersicht!$D$49:$M$75,C17)</f>
        <v>0</v>
      </c>
      <c r="G17" s="50" t="s">
        <v>20</v>
      </c>
      <c r="H17" s="53">
        <f>COUNTIF(Unterrichtsübersicht!$D$49:$D$75,G17)+COUNTIF(Unterrichtsübersicht!$F$49:$F$75,G17)+COUNTIF(Unterrichtsübersicht!$H$49:$H$75,G17)+COUNTIF(Unterrichtsübersicht!$J$49:$J$75,G17)+COUNTIF(Unterrichtsübersicht!$L$49:$L$75,G17)</f>
        <v>0</v>
      </c>
      <c r="I17" s="26">
        <v>3</v>
      </c>
    </row>
    <row r="18" spans="1:9" s="14" customFormat="1" ht="30" customHeight="1" thickBot="1" x14ac:dyDescent="0.25">
      <c r="A18" s="238"/>
      <c r="B18" s="98" t="s">
        <v>33</v>
      </c>
      <c r="C18" s="105">
        <f>Unterrichtsübersicht!D23</f>
        <v>0</v>
      </c>
      <c r="D18" s="106">
        <f>Unterrichtsübersicht!F23</f>
        <v>0</v>
      </c>
      <c r="E18" s="96">
        <f>COUNTIF(Unterrichtsübersicht!$D$49:$M$75,C18)</f>
        <v>0</v>
      </c>
      <c r="G18" s="50" t="s">
        <v>16</v>
      </c>
      <c r="H18" s="53">
        <f>COUNTIF(Unterrichtsübersicht!$D$49:$D$75,G18)+COUNTIF(Unterrichtsübersicht!$F$49:$F$75,G18)+COUNTIF(Unterrichtsübersicht!$H$49:$H$75,G18)+COUNTIF(Unterrichtsübersicht!$J$49:$J$75,G18)+COUNTIF(Unterrichtsübersicht!$L$49:$L$75,G18)</f>
        <v>0</v>
      </c>
      <c r="I18" s="26">
        <v>2</v>
      </c>
    </row>
    <row r="19" spans="1:9" s="14" customFormat="1" ht="30" customHeight="1" thickBot="1" x14ac:dyDescent="0.25">
      <c r="A19" s="238"/>
      <c r="B19" s="98" t="s">
        <v>34</v>
      </c>
      <c r="C19" s="105">
        <f>Unterrichtsübersicht!D24</f>
        <v>0</v>
      </c>
      <c r="D19" s="106">
        <f>Unterrichtsübersicht!F24</f>
        <v>0</v>
      </c>
      <c r="E19" s="96">
        <f>COUNTIF(Unterrichtsübersicht!$D$49:$M$75,C19)</f>
        <v>0</v>
      </c>
      <c r="G19" s="50" t="s">
        <v>22</v>
      </c>
      <c r="H19" s="53">
        <f>COUNTIF(Unterrichtsübersicht!$D$49:$D$75,G19)+COUNTIF(Unterrichtsübersicht!$F$49:$F$75,G19)+COUNTIF(Unterrichtsübersicht!$H$49:$H$75,G19)+COUNTIF(Unterrichtsübersicht!$J$49:$J$75,G19)+COUNTIF(Unterrichtsübersicht!$L$49:$L$75,G19)</f>
        <v>0</v>
      </c>
      <c r="I19" s="26">
        <f>IF(AND(Unterrichtsübersicht!K8="1.",Unterrichtsübersicht!F14="ja"),12,0)</f>
        <v>0</v>
      </c>
    </row>
    <row r="20" spans="1:9" s="14" customFormat="1" ht="30" customHeight="1" thickBot="1" x14ac:dyDescent="0.25">
      <c r="A20" s="238"/>
      <c r="B20" s="98" t="s">
        <v>35</v>
      </c>
      <c r="C20" s="105">
        <f>Unterrichtsübersicht!D25</f>
        <v>0</v>
      </c>
      <c r="D20" s="106">
        <f>Unterrichtsübersicht!F25</f>
        <v>0</v>
      </c>
      <c r="E20" s="96">
        <f>COUNTIF(Unterrichtsübersicht!$D$49:$M$75,C20)</f>
        <v>0</v>
      </c>
      <c r="G20" s="141" t="s">
        <v>43</v>
      </c>
      <c r="H20" s="54">
        <f>COUNTIF(Unterrichtsübersicht!$D$49:$D$75,G20)+COUNTIF(Unterrichtsübersicht!$F$49:$F$75,G20)+COUNTIF(Unterrichtsübersicht!$H$49:$H$75,G20)+COUNTIF(Unterrichtsübersicht!$J$49:$J$75,G20)+COUNTIF(Unterrichtsübersicht!$L$49:$L$75,G20)</f>
        <v>0</v>
      </c>
      <c r="I20" s="27">
        <v>1</v>
      </c>
    </row>
    <row r="21" spans="1:9" s="14" customFormat="1" ht="30" customHeight="1" thickBot="1" x14ac:dyDescent="0.25">
      <c r="A21" s="238"/>
      <c r="B21" s="98" t="s">
        <v>36</v>
      </c>
      <c r="C21" s="105">
        <f>Unterrichtsübersicht!D26</f>
        <v>0</v>
      </c>
      <c r="D21" s="106">
        <f>Unterrichtsübersicht!F26</f>
        <v>0</v>
      </c>
      <c r="E21" s="96">
        <f>COUNTIF(Unterrichtsübersicht!$D$49:$M$75,C21)</f>
        <v>0</v>
      </c>
      <c r="G21" s="50" t="s">
        <v>21</v>
      </c>
      <c r="H21" s="53">
        <f>COUNTIF(Unterrichtsübersicht!$D$49:$D$75,G21)+COUNTIF(Unterrichtsübersicht!$F$49:$F$75,G21)+COUNTIF(Unterrichtsübersicht!$H$49:$H$75,G21)+COUNTIF(Unterrichtsübersicht!$J$49:$J$75,G21)+COUNTIF(Unterrichtsübersicht!$L$49:$L$75,G21)</f>
        <v>0</v>
      </c>
      <c r="I21" s="26">
        <f>IF(AND(Unterrichtsübersicht!K8="1.",Unterrichtsübersicht!F14="ja"),0,14)</f>
        <v>14</v>
      </c>
    </row>
    <row r="22" spans="1:9" s="14" customFormat="1" ht="30" customHeight="1" thickBot="1" x14ac:dyDescent="0.25">
      <c r="A22" s="238"/>
      <c r="B22" s="98" t="s">
        <v>37</v>
      </c>
      <c r="C22" s="105">
        <f>Unterrichtsübersicht!D27</f>
        <v>0</v>
      </c>
      <c r="D22" s="106">
        <f>Unterrichtsübersicht!F27</f>
        <v>0</v>
      </c>
      <c r="E22" s="96">
        <f>COUNTIF(Unterrichtsübersicht!$D$49:$M$75,C22)</f>
        <v>0</v>
      </c>
      <c r="G22" s="50" t="s">
        <v>15</v>
      </c>
      <c r="H22" s="53">
        <f>COUNTIF(Unterrichtsübersicht!$D$49:$D$75,G22)+COUNTIF(Unterrichtsübersicht!$F$49:$F$75,G22)+COUNTIF(Unterrichtsübersicht!$H$49:$H$75,G22)+COUNTIF(Unterrichtsübersicht!$J$49:$J$75,G22)+COUNTIF(Unterrichtsübersicht!$L$49:$L$75,G22)</f>
        <v>0</v>
      </c>
      <c r="I22" s="26">
        <v>2</v>
      </c>
    </row>
    <row r="23" spans="1:9" s="14" customFormat="1" ht="30" customHeight="1" thickBot="1" x14ac:dyDescent="0.25">
      <c r="A23" s="238"/>
      <c r="B23" s="99" t="s">
        <v>38</v>
      </c>
      <c r="C23" s="105">
        <f>Unterrichtsübersicht!D28</f>
        <v>0</v>
      </c>
      <c r="D23" s="106">
        <f>Unterrichtsübersicht!F28</f>
        <v>0</v>
      </c>
      <c r="E23" s="96">
        <f>COUNTIF(Unterrichtsübersicht!$D$49:$M$75,C23)</f>
        <v>0</v>
      </c>
      <c r="G23" s="50" t="s">
        <v>17</v>
      </c>
      <c r="H23" s="53">
        <f>COUNTIF(Unterrichtsübersicht!$D$49:$D$75,G23)+COUNTIF(Unterrichtsübersicht!$F$49:$F$75,G23)+COUNTIF(Unterrichtsübersicht!$H$49:$H$75,G23)+COUNTIF(Unterrichtsübersicht!$J$49:$J$75,G23)+COUNTIF(Unterrichtsübersicht!$L$49:$L$75,G23)</f>
        <v>0</v>
      </c>
      <c r="I23" s="26">
        <v>2</v>
      </c>
    </row>
    <row r="24" spans="1:9" s="14" customFormat="1" ht="30" customHeight="1" thickBot="1" x14ac:dyDescent="0.25">
      <c r="A24" s="239"/>
      <c r="B24" s="99" t="s">
        <v>81</v>
      </c>
      <c r="C24" s="109">
        <f>Unterrichtsübersicht!D29</f>
        <v>0</v>
      </c>
      <c r="D24" s="117">
        <f>Unterrichtsübersicht!F29</f>
        <v>0</v>
      </c>
      <c r="E24" s="110">
        <f>COUNTIF(Unterrichtsübersicht!$D$49:$M$75,C24)</f>
        <v>0</v>
      </c>
      <c r="G24" s="142" t="s">
        <v>46</v>
      </c>
      <c r="H24" s="53">
        <f>COUNTIF(Unterrichtsübersicht!$D$49:$D$75,G24)+COUNTIF(Unterrichtsübersicht!$F$49:$F$75,G24)+COUNTIF(Unterrichtsübersicht!$H$49:$H$75,G24)+COUNTIF(Unterrichtsübersicht!$J$49:$J$75,G24)+COUNTIF(Unterrichtsübersicht!$L$49:$L$75,G24)</f>
        <v>0</v>
      </c>
      <c r="I24" s="26">
        <v>1</v>
      </c>
    </row>
    <row r="25" spans="1:9" s="14" customFormat="1" ht="30" customHeight="1" x14ac:dyDescent="0.25">
      <c r="A25" s="226" t="s">
        <v>48</v>
      </c>
      <c r="B25" s="89" t="s">
        <v>30</v>
      </c>
      <c r="C25" s="111">
        <f>Unterrichtsübersicht!D30</f>
        <v>0</v>
      </c>
      <c r="D25" s="104">
        <f>Unterrichtsübersicht!F30</f>
        <v>0</v>
      </c>
      <c r="E25" s="95">
        <f>COUNTIF(Unterrichtsübersicht!$D$49:$M$75,C25)</f>
        <v>0</v>
      </c>
      <c r="G25" s="50" t="s">
        <v>19</v>
      </c>
      <c r="H25" s="53">
        <f>COUNTIF(Unterrichtsübersicht!$D$49:$D$75,G25)+COUNTIF(Unterrichtsübersicht!$F$49:$F$75,G25)+COUNTIF(Unterrichtsübersicht!$H$49:$H$75,G25)+COUNTIF(Unterrichtsübersicht!$J$49:$J$75,G25)+COUNTIF(Unterrichtsübersicht!$L$49:$L$75,G25)</f>
        <v>0</v>
      </c>
      <c r="I25" s="26">
        <v>2</v>
      </c>
    </row>
    <row r="26" spans="1:9" s="14" customFormat="1" ht="30" customHeight="1" x14ac:dyDescent="0.25">
      <c r="A26" s="227"/>
      <c r="B26" s="90" t="s">
        <v>31</v>
      </c>
      <c r="C26" s="105">
        <f>Unterrichtsübersicht!D31</f>
        <v>0</v>
      </c>
      <c r="D26" s="106">
        <f>Unterrichtsübersicht!F31</f>
        <v>0</v>
      </c>
      <c r="E26" s="96">
        <f>COUNTIF(Unterrichtsübersicht!$D$49:$M$75,C26)</f>
        <v>0</v>
      </c>
      <c r="G26" s="50" t="s">
        <v>18</v>
      </c>
      <c r="H26" s="53">
        <f>COUNTIF(Unterrichtsübersicht!$D$49:$D$75,G26)+COUNTIF(Unterrichtsübersicht!$F$49:$F$75,G26)+COUNTIF(Unterrichtsübersicht!$H$49:$H$75,G26)+COUNTIF(Unterrichtsübersicht!$J$49:$J$75,G26)+COUNTIF(Unterrichtsübersicht!$L$49:$L$75,G26)</f>
        <v>0</v>
      </c>
      <c r="I26" s="26">
        <v>2</v>
      </c>
    </row>
    <row r="27" spans="1:9" s="14" customFormat="1" ht="31.5" customHeight="1" thickBot="1" x14ac:dyDescent="0.3">
      <c r="A27" s="228"/>
      <c r="B27" s="91" t="s">
        <v>32</v>
      </c>
      <c r="C27" s="107">
        <f>Unterrichtsübersicht!D32</f>
        <v>0</v>
      </c>
      <c r="D27" s="108">
        <f>Unterrichtsübersicht!F32</f>
        <v>0</v>
      </c>
      <c r="E27" s="97">
        <f>COUNTIF(Unterrichtsübersicht!$D$49:$M$75,C27)</f>
        <v>0</v>
      </c>
      <c r="G27" s="115" t="s">
        <v>23</v>
      </c>
      <c r="H27" s="55">
        <f>COUNTIF(Unterrichtsübersicht!$D$49:$D$75,G27)+COUNTIF(Unterrichtsübersicht!$F$49:$F$75,G27)+COUNTIF(Unterrichtsübersicht!$H$49:$H$75,G27)+COUNTIF(Unterrichtsübersicht!$J$49:$J$75,G27)+COUNTIF(Unterrichtsübersicht!$L$49:$L$75,G27)</f>
        <v>0</v>
      </c>
      <c r="I27" s="150" t="str">
        <f>IF(H27=0," ","Bitte in Bemerkungen erläutern!")</f>
        <v xml:space="preserve"> </v>
      </c>
    </row>
    <row r="28" spans="1:9" s="14" customFormat="1" ht="24" customHeight="1" thickBot="1" x14ac:dyDescent="0.3">
      <c r="C28" s="92"/>
      <c r="D28" s="93" t="s">
        <v>55</v>
      </c>
      <c r="E28" s="94">
        <f>(E25+E26+E27)*0.75</f>
        <v>0</v>
      </c>
      <c r="G28" s="21"/>
      <c r="H28" s="113"/>
    </row>
    <row r="29" spans="1:9" s="14" customFormat="1" ht="24.75" customHeight="1" thickBot="1" x14ac:dyDescent="0.3">
      <c r="C29" s="31"/>
      <c r="D29" s="32" t="s">
        <v>56</v>
      </c>
      <c r="E29" s="252">
        <f>SUM(E15:E24)</f>
        <v>0</v>
      </c>
      <c r="G29" s="112" t="s">
        <v>50</v>
      </c>
      <c r="H29" s="114">
        <f>SUM(H15:H26)</f>
        <v>0</v>
      </c>
    </row>
    <row r="30" spans="1:9" s="14" customFormat="1" ht="18.75" thickBot="1" x14ac:dyDescent="0.3">
      <c r="A30" s="2"/>
      <c r="C30" s="48" t="s">
        <v>12</v>
      </c>
      <c r="D30" s="49">
        <f>IF(Unterrichtsübersicht!F14='Dropdown-Listen'!B3,36,30)</f>
        <v>30</v>
      </c>
      <c r="E30" s="253"/>
      <c r="G30" s="231" t="s">
        <v>12</v>
      </c>
      <c r="H30" s="233">
        <f>IF(Unterrichtsübersicht!F14='Dropdown-Listen'!B2,35,37)</f>
        <v>37</v>
      </c>
    </row>
    <row r="31" spans="1:9" s="14" customFormat="1" ht="15.75" thickBot="1" x14ac:dyDescent="0.25">
      <c r="A31" s="2"/>
      <c r="B31" s="2"/>
      <c r="C31" s="2"/>
      <c r="D31" s="2"/>
      <c r="E31" s="2"/>
      <c r="G31" s="232"/>
      <c r="H31" s="234" t="e">
        <f>IF(Unterrichtsübersicht!J14=Auswertung!#REF!,36,30)</f>
        <v>#REF!</v>
      </c>
    </row>
    <row r="32" spans="1:9" s="14" customFormat="1" ht="12.75" customHeight="1" x14ac:dyDescent="0.2">
      <c r="A32" s="2"/>
      <c r="B32" s="2"/>
      <c r="C32" s="2"/>
      <c r="D32" s="2"/>
      <c r="E32" s="2"/>
      <c r="H32" s="12"/>
    </row>
    <row r="33" spans="1:9" s="14" customFormat="1" x14ac:dyDescent="0.2">
      <c r="A33" s="2"/>
      <c r="B33" s="2"/>
      <c r="C33" s="2"/>
      <c r="D33" s="2"/>
      <c r="E33" s="2"/>
      <c r="G33" s="2"/>
      <c r="H33" s="2"/>
      <c r="I33" s="2"/>
    </row>
    <row r="34" spans="1:9" x14ac:dyDescent="0.2">
      <c r="B34" s="2"/>
      <c r="C34" s="2"/>
      <c r="D34" s="2"/>
      <c r="E34" s="2"/>
    </row>
    <row r="40" spans="1:9" x14ac:dyDescent="0.2">
      <c r="C40" s="246" t="s">
        <v>86</v>
      </c>
      <c r="D40" s="246"/>
      <c r="E40" s="126"/>
      <c r="F40" s="126"/>
      <c r="G40" s="126"/>
      <c r="H40" s="126"/>
    </row>
    <row r="41" spans="1:9" x14ac:dyDescent="0.2">
      <c r="C41" s="247"/>
      <c r="D41" s="247"/>
      <c r="E41" s="127"/>
      <c r="F41" s="127"/>
      <c r="G41" s="127"/>
      <c r="H41" s="127"/>
    </row>
    <row r="42" spans="1:9" x14ac:dyDescent="0.2">
      <c r="D42" s="139" t="s">
        <v>87</v>
      </c>
      <c r="E42" s="140" t="s">
        <v>88</v>
      </c>
    </row>
  </sheetData>
  <sheetProtection algorithmName="SHA-512" hashValue="LffIj8izJYVDNUT+p9DcAvj4nJo1eOKyl1R+/CFNwjiGftEszO9BN+cFz4X5h41UCJQYXdTL+Fr/FAY2+6h/Ag==" saltValue="xxU2lDRpc9mgNQXOpg9dBg==" spinCount="100000" sheet="1" selectLockedCells="1"/>
  <sortState xmlns:xlrd2="http://schemas.microsoft.com/office/spreadsheetml/2017/richdata2" ref="G26:I27">
    <sortCondition descending="1" ref="G25"/>
  </sortState>
  <mergeCells count="18">
    <mergeCell ref="C40:C41"/>
    <mergeCell ref="D40:D41"/>
    <mergeCell ref="C9:E10"/>
    <mergeCell ref="C11:E11"/>
    <mergeCell ref="H5:I5"/>
    <mergeCell ref="E29:E30"/>
    <mergeCell ref="H11:I11"/>
    <mergeCell ref="H9:I10"/>
    <mergeCell ref="C13:E13"/>
    <mergeCell ref="G13:I13"/>
    <mergeCell ref="A25:A27"/>
    <mergeCell ref="G9:G10"/>
    <mergeCell ref="G30:G31"/>
    <mergeCell ref="H30:H31"/>
    <mergeCell ref="B13:B14"/>
    <mergeCell ref="A15:A24"/>
    <mergeCell ref="A9:B10"/>
    <mergeCell ref="A11:B11"/>
  </mergeCells>
  <conditionalFormatting sqref="E28">
    <cfRule type="cellIs" dxfId="17" priority="47" operator="greaterThan">
      <formula>40</formula>
    </cfRule>
  </conditionalFormatting>
  <conditionalFormatting sqref="E29:E30">
    <cfRule type="cellIs" dxfId="16" priority="17" operator="equal">
      <formula>$D$30</formula>
    </cfRule>
  </conditionalFormatting>
  <conditionalFormatting sqref="H29">
    <cfRule type="cellIs" dxfId="15" priority="16" operator="equal">
      <formula>$H$30</formula>
    </cfRule>
  </conditionalFormatting>
  <conditionalFormatting sqref="H15">
    <cfRule type="cellIs" dxfId="14" priority="13" operator="equal">
      <formula>"4$I$12"</formula>
    </cfRule>
    <cfRule type="cellIs" dxfId="13" priority="14" operator="equal">
      <formula>I15</formula>
    </cfRule>
    <cfRule type="cellIs" dxfId="12" priority="15" operator="equal">
      <formula>"4$I$12"</formula>
    </cfRule>
  </conditionalFormatting>
  <conditionalFormatting sqref="H16">
    <cfRule type="cellIs" dxfId="11" priority="12" operator="equal">
      <formula>$I$16</formula>
    </cfRule>
  </conditionalFormatting>
  <conditionalFormatting sqref="H19">
    <cfRule type="cellIs" dxfId="10" priority="11" operator="equal">
      <formula>$I$19</formula>
    </cfRule>
  </conditionalFormatting>
  <conditionalFormatting sqref="H18">
    <cfRule type="cellIs" dxfId="9" priority="10" operator="equal">
      <formula>$I$18</formula>
    </cfRule>
  </conditionalFormatting>
  <conditionalFormatting sqref="H17">
    <cfRule type="cellIs" dxfId="8" priority="9" operator="equal">
      <formula>$I$17</formula>
    </cfRule>
  </conditionalFormatting>
  <conditionalFormatting sqref="H20">
    <cfRule type="cellIs" dxfId="7" priority="8" operator="equal">
      <formula>$I$20</formula>
    </cfRule>
  </conditionalFormatting>
  <conditionalFormatting sqref="H21">
    <cfRule type="cellIs" dxfId="6" priority="7" operator="equal">
      <formula>$I$21</formula>
    </cfRule>
  </conditionalFormatting>
  <conditionalFormatting sqref="H22">
    <cfRule type="cellIs" dxfId="5" priority="6" operator="equal">
      <formula>$I$22</formula>
    </cfRule>
  </conditionalFormatting>
  <conditionalFormatting sqref="H23">
    <cfRule type="cellIs" dxfId="4" priority="5" operator="equal">
      <formula>$I$23</formula>
    </cfRule>
  </conditionalFormatting>
  <conditionalFormatting sqref="H24">
    <cfRule type="cellIs" dxfId="3" priority="3" operator="equal">
      <formula>$I$24</formula>
    </cfRule>
    <cfRule type="cellIs" dxfId="2" priority="4" operator="greaterThan">
      <formula>$I$24</formula>
    </cfRule>
  </conditionalFormatting>
  <conditionalFormatting sqref="H25">
    <cfRule type="cellIs" dxfId="1" priority="2" operator="equal">
      <formula>$I$25</formula>
    </cfRule>
  </conditionalFormatting>
  <conditionalFormatting sqref="H26">
    <cfRule type="cellIs" dxfId="0" priority="1" operator="equal">
      <formula>$I$26</formula>
    </cfRule>
  </conditionalFormatting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2"/>
  <sheetViews>
    <sheetView workbookViewId="0">
      <selection activeCell="C3" sqref="C3"/>
    </sheetView>
  </sheetViews>
  <sheetFormatPr baseColWidth="10" defaultRowHeight="15" x14ac:dyDescent="0.2"/>
  <sheetData>
    <row r="2" spans="2:3" x14ac:dyDescent="0.2">
      <c r="B2" s="118" t="s">
        <v>25</v>
      </c>
      <c r="C2" s="119"/>
    </row>
    <row r="3" spans="2:3" x14ac:dyDescent="0.2">
      <c r="B3" s="118" t="s">
        <v>26</v>
      </c>
      <c r="C3" s="119"/>
    </row>
    <row r="4" spans="2:3" x14ac:dyDescent="0.2">
      <c r="B4" s="118" t="s">
        <v>30</v>
      </c>
      <c r="C4" s="119" t="s">
        <v>60</v>
      </c>
    </row>
    <row r="5" spans="2:3" x14ac:dyDescent="0.2">
      <c r="B5" s="118" t="s">
        <v>31</v>
      </c>
      <c r="C5" s="119" t="s">
        <v>61</v>
      </c>
    </row>
    <row r="6" spans="2:3" x14ac:dyDescent="0.2">
      <c r="B6" s="120"/>
      <c r="C6" s="119" t="s">
        <v>62</v>
      </c>
    </row>
    <row r="7" spans="2:3" x14ac:dyDescent="0.2">
      <c r="B7" s="120" t="s">
        <v>65</v>
      </c>
      <c r="C7" s="119" t="s">
        <v>63</v>
      </c>
    </row>
    <row r="8" spans="2:3" x14ac:dyDescent="0.2">
      <c r="B8" s="120" t="s">
        <v>66</v>
      </c>
      <c r="C8" s="121"/>
    </row>
    <row r="9" spans="2:3" x14ac:dyDescent="0.2">
      <c r="B9" s="120" t="s">
        <v>67</v>
      </c>
      <c r="C9" s="121"/>
    </row>
    <row r="10" spans="2:3" x14ac:dyDescent="0.2">
      <c r="B10" s="120" t="s">
        <v>68</v>
      </c>
      <c r="C10" s="121"/>
    </row>
    <row r="11" spans="2:3" x14ac:dyDescent="0.2">
      <c r="B11" s="120" t="s">
        <v>69</v>
      </c>
      <c r="C11" s="121"/>
    </row>
    <row r="12" spans="2:3" x14ac:dyDescent="0.2">
      <c r="B12" s="120" t="s">
        <v>70</v>
      </c>
      <c r="C12" s="121"/>
    </row>
    <row r="13" spans="2:3" x14ac:dyDescent="0.2">
      <c r="B13" s="120" t="s">
        <v>71</v>
      </c>
      <c r="C13" s="121"/>
    </row>
    <row r="14" spans="2:3" x14ac:dyDescent="0.2">
      <c r="B14" s="120" t="s">
        <v>93</v>
      </c>
      <c r="C14" s="121"/>
    </row>
    <row r="15" spans="2:3" x14ac:dyDescent="0.2">
      <c r="B15" s="120" t="s">
        <v>72</v>
      </c>
      <c r="C15" s="121"/>
    </row>
    <row r="16" spans="2:3" x14ac:dyDescent="0.2">
      <c r="B16" s="120" t="s">
        <v>73</v>
      </c>
      <c r="C16" s="121"/>
    </row>
    <row r="17" spans="2:3" x14ac:dyDescent="0.2">
      <c r="B17" s="120" t="s">
        <v>74</v>
      </c>
      <c r="C17" s="121"/>
    </row>
    <row r="18" spans="2:3" x14ac:dyDescent="0.2">
      <c r="B18" s="120" t="s">
        <v>78</v>
      </c>
      <c r="C18" s="121"/>
    </row>
    <row r="19" spans="2:3" x14ac:dyDescent="0.2">
      <c r="B19" s="120" t="s">
        <v>75</v>
      </c>
      <c r="C19" s="121"/>
    </row>
    <row r="20" spans="2:3" x14ac:dyDescent="0.2">
      <c r="B20" s="120" t="s">
        <v>76</v>
      </c>
      <c r="C20" s="121"/>
    </row>
    <row r="21" spans="2:3" x14ac:dyDescent="0.2">
      <c r="B21" s="118" t="s">
        <v>77</v>
      </c>
      <c r="C21" s="121"/>
    </row>
    <row r="22" spans="2:3" x14ac:dyDescent="0.2">
      <c r="B22" s="122"/>
      <c r="C22" s="123"/>
    </row>
  </sheetData>
  <sheetProtection algorithmName="SHA-512" hashValue="yqMRoZLrlo6aEYsugoXcVNPaO0uHlLwYTs3IuaxtjFGxsRvIjgHLmM+xzWcUp/Xm2pmTw6uVxc12W7qnMPBNiQ==" saltValue="VAJ28aNU4W5Yey5Hgdl4z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Unterrichtsübersicht</vt:lpstr>
      <vt:lpstr>Auswertung</vt:lpstr>
      <vt:lpstr>Dropdown-Listen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Schön, Ute (HKM)</dc:creator>
  <cp:lastModifiedBy>Gehring, Christine (HMKB)</cp:lastModifiedBy>
  <cp:lastPrinted>2024-10-10T10:50:15Z</cp:lastPrinted>
  <dcterms:created xsi:type="dcterms:W3CDTF">2021-08-10T13:25:13Z</dcterms:created>
  <dcterms:modified xsi:type="dcterms:W3CDTF">2025-07-09T12:00:15Z</dcterms:modified>
</cp:coreProperties>
</file>